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6" windowWidth="15192" windowHeight="8700" tabRatio="529" activeTab="0"/>
  </bookViews>
  <sheets>
    <sheet name="Team sheet" sheetId="1" r:id="rId1"/>
    <sheet name="Team scores" sheetId="2" r:id="rId2"/>
    <sheet name="Individual Scores" sheetId="3" r:id="rId3"/>
  </sheets>
  <definedNames>
    <definedName name="_xlfn.RANK.EQ" hidden="1">#NAME?</definedName>
    <definedName name="_xlnm.Print_Area" localSheetId="2">'Individual Scores'!$E$1:$J$132</definedName>
    <definedName name="_xlnm.Print_Area" localSheetId="1">'Team scores'!$C$1:$G$41</definedName>
    <definedName name="_xlnm.Print_Titles" localSheetId="2">'Individual Scores'!$1:$2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1" authorId="0">
      <text>
        <r>
          <rPr>
            <b/>
            <sz val="10"/>
            <rFont val="Tahoma"/>
            <family val="2"/>
          </rPr>
          <t>Frank Poole: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Player name in top space.
Team name in bottom space</t>
        </r>
      </text>
    </comment>
  </commentList>
</comments>
</file>

<file path=xl/sharedStrings.xml><?xml version="1.0" encoding="utf-8"?>
<sst xmlns="http://schemas.openxmlformats.org/spreadsheetml/2006/main" count="314" uniqueCount="115">
  <si>
    <t>#</t>
  </si>
  <si>
    <t>Rd 1</t>
  </si>
  <si>
    <t>Rd 2</t>
  </si>
  <si>
    <t>Total</t>
  </si>
  <si>
    <t>Team</t>
  </si>
  <si>
    <t>Individual qualifiers</t>
  </si>
  <si>
    <t>Player</t>
  </si>
  <si>
    <t>School</t>
  </si>
  <si>
    <t>Finish</t>
  </si>
  <si>
    <t xml:space="preserve">    Player</t>
  </si>
  <si>
    <t xml:space="preserve">     Individual qualifiers</t>
  </si>
  <si>
    <t>A</t>
  </si>
  <si>
    <t xml:space="preserve">    Teams</t>
  </si>
  <si>
    <t>Player / Team</t>
  </si>
  <si>
    <t>R1</t>
  </si>
  <si>
    <t>R2</t>
  </si>
  <si>
    <t xml:space="preserve">Player </t>
  </si>
  <si>
    <t>2021 3A State Championship, Hackler G.C., October 25-26th, 2021</t>
  </si>
  <si>
    <t>Kennedy Gooding</t>
  </si>
  <si>
    <t>Alexis Hodge</t>
  </si>
  <si>
    <t>Meredith Price</t>
  </si>
  <si>
    <t>Edie Raines Hardee</t>
  </si>
  <si>
    <t>Olivia Pitillo</t>
  </si>
  <si>
    <t>Gilbert</t>
  </si>
  <si>
    <t>Sydney Roberts</t>
  </si>
  <si>
    <t>Olivia Roberts</t>
  </si>
  <si>
    <t>Olivia Shields</t>
  </si>
  <si>
    <t>Addy Parker</t>
  </si>
  <si>
    <t>Abigail Watson</t>
  </si>
  <si>
    <t>Chesnee</t>
  </si>
  <si>
    <t>Ansley Bryson</t>
  </si>
  <si>
    <t>Mattie Padgett</t>
  </si>
  <si>
    <t>Hazel Martin</t>
  </si>
  <si>
    <t>Skylar Martin</t>
  </si>
  <si>
    <t>Megan McConnell</t>
  </si>
  <si>
    <t>Seneca</t>
  </si>
  <si>
    <t>Ella Kate Barnett</t>
  </si>
  <si>
    <t>Gracie Lee</t>
  </si>
  <si>
    <t>Allison Cannon</t>
  </si>
  <si>
    <t>Hannah Sarvis</t>
  </si>
  <si>
    <t>Josie Jenerette</t>
  </si>
  <si>
    <t>Aynor</t>
  </si>
  <si>
    <t>Allie Bird</t>
  </si>
  <si>
    <t>Anna Brown</t>
  </si>
  <si>
    <t>Kayla Holek</t>
  </si>
  <si>
    <t>Victoria Gullo</t>
  </si>
  <si>
    <t>Waccamaw</t>
  </si>
  <si>
    <t>Kaitlyn Hagler</t>
  </si>
  <si>
    <t>Kendal Graham</t>
  </si>
  <si>
    <t>Emilee McAlister</t>
  </si>
  <si>
    <t>Cami Jordan</t>
  </si>
  <si>
    <t>Rhecia Majors</t>
  </si>
  <si>
    <t>Pendleton</t>
  </si>
  <si>
    <t>Lindley Cox</t>
  </si>
  <si>
    <t>Maggie Poole</t>
  </si>
  <si>
    <t>Kate Cox</t>
  </si>
  <si>
    <t>Melanie Meredith</t>
  </si>
  <si>
    <t>Haley Meredith</t>
  </si>
  <si>
    <t>Blue Ridge</t>
  </si>
  <si>
    <t>Kate Gunnells</t>
  </si>
  <si>
    <t>Emilyn Davis</t>
  </si>
  <si>
    <t>Julia Gilreath</t>
  </si>
  <si>
    <t>Sarabeth McClellan</t>
  </si>
  <si>
    <t>Kylie Wilson</t>
  </si>
  <si>
    <t>BHP</t>
  </si>
  <si>
    <t>Caroline Heath</t>
  </si>
  <si>
    <t>Ansley James</t>
  </si>
  <si>
    <t>Gracey Chafin</t>
  </si>
  <si>
    <t>Carrington Knotts</t>
  </si>
  <si>
    <t>Riley Schlachter</t>
  </si>
  <si>
    <t>Fox Creek</t>
  </si>
  <si>
    <t>Peyton O' Brien</t>
  </si>
  <si>
    <t>Emmie Stewart</t>
  </si>
  <si>
    <t>Samantha Dean</t>
  </si>
  <si>
    <t>Daniel</t>
  </si>
  <si>
    <t>Kenzie McCallum</t>
  </si>
  <si>
    <t>Rylie Saffles</t>
  </si>
  <si>
    <t>Danica McCallum</t>
  </si>
  <si>
    <t>Emmie Spivey</t>
  </si>
  <si>
    <t>Camden Graham</t>
  </si>
  <si>
    <t>Loris</t>
  </si>
  <si>
    <t>Sydney Amerson</t>
  </si>
  <si>
    <t>McBee</t>
  </si>
  <si>
    <t>Olivia Ireland</t>
  </si>
  <si>
    <t>Chapman</t>
  </si>
  <si>
    <t>Eliza Whiteside</t>
  </si>
  <si>
    <t>Landrum</t>
  </si>
  <si>
    <t>Akiera Sanchez</t>
  </si>
  <si>
    <t>Academic Magnet</t>
  </si>
  <si>
    <t>Merci Santerini</t>
  </si>
  <si>
    <t>Berea</t>
  </si>
  <si>
    <t>Yasmene Clark</t>
  </si>
  <si>
    <t>Christ Church</t>
  </si>
  <si>
    <t>Hanna Webber</t>
  </si>
  <si>
    <t>Broome</t>
  </si>
  <si>
    <t>Ava Neal</t>
  </si>
  <si>
    <t>Camden</t>
  </si>
  <si>
    <t>Nelia Leong</t>
  </si>
  <si>
    <t>Southside</t>
  </si>
  <si>
    <t>Ashley Robertson</t>
  </si>
  <si>
    <t>Cheraw</t>
  </si>
  <si>
    <t>Individuals</t>
  </si>
  <si>
    <t>Caroline Whitt</t>
  </si>
  <si>
    <t>Randi Allen</t>
  </si>
  <si>
    <t>Taylor Bane</t>
  </si>
  <si>
    <t>Alyia Santiago</t>
  </si>
  <si>
    <t>Benedicta Pollard</t>
  </si>
  <si>
    <t>Allison Williams</t>
  </si>
  <si>
    <t>Marett Cole</t>
  </si>
  <si>
    <t>Addison Church</t>
  </si>
  <si>
    <t>Mia Berger</t>
  </si>
  <si>
    <t>Ella Bischof</t>
  </si>
  <si>
    <t>Michael Grace Poston</t>
  </si>
  <si>
    <t>Anna Marie Gwinn</t>
  </si>
  <si>
    <t>Sophia Hepler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</si>
</sst>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Georgia"/>
      <family val="1"/>
    </font>
    <font>
      <b/>
      <sz val="18"/>
      <name val="Georgia"/>
      <family val="1"/>
    </font>
    <font>
      <sz val="18"/>
      <name val="Georgi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Georgia"/>
      <family val="1"/>
    </font>
    <font>
      <b/>
      <sz val="12"/>
      <color indexed="12"/>
      <name val="Georgia"/>
      <family val="1"/>
    </font>
    <font>
      <sz val="10"/>
      <color indexed="12"/>
      <name val="Helvetica"/>
      <family val="0"/>
    </font>
    <font>
      <sz val="14"/>
      <color indexed="10"/>
      <name val="Calibri"/>
      <family val="0"/>
    </font>
    <font>
      <b/>
      <i/>
      <sz val="12"/>
      <color indexed="10"/>
      <name val="Calibri"/>
      <family val="0"/>
    </font>
    <font>
      <i/>
      <sz val="12"/>
      <color indexed="10"/>
      <name val="Calibri"/>
      <family val="0"/>
    </font>
    <font>
      <sz val="12"/>
      <color indexed="10"/>
      <name val="Calibri"/>
      <family val="0"/>
    </font>
    <font>
      <i/>
      <sz val="12"/>
      <color indexed="12"/>
      <name val="Calibri"/>
      <family val="0"/>
    </font>
    <font>
      <i/>
      <u val="single"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Georgia"/>
      <family val="1"/>
    </font>
    <font>
      <b/>
      <sz val="12"/>
      <color rgb="FF0000FF"/>
      <name val="Georgia"/>
      <family val="1"/>
    </font>
    <font>
      <sz val="10"/>
      <color rgb="FF0000FF"/>
      <name val="Helvetica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tted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59" fillId="0" borderId="39" xfId="0" applyFont="1" applyBorder="1" applyAlignment="1" applyProtection="1">
      <alignment vertical="top"/>
      <protection locked="0"/>
    </xf>
    <xf numFmtId="0" fontId="58" fillId="0" borderId="40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60" fillId="0" borderId="42" xfId="0" applyFont="1" applyBorder="1" applyAlignment="1" applyProtection="1">
      <alignment vertical="center"/>
      <protection locked="0"/>
    </xf>
    <xf numFmtId="0" fontId="61" fillId="0" borderId="39" xfId="0" applyFont="1" applyBorder="1" applyAlignment="1" applyProtection="1">
      <alignment vertical="top"/>
      <protection locked="0"/>
    </xf>
    <xf numFmtId="0" fontId="0" fillId="0" borderId="1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0" fillId="0" borderId="16" xfId="0" applyFont="1" applyFill="1" applyBorder="1" applyAlignment="1" applyProtection="1">
      <alignment vertical="center"/>
      <protection locked="0"/>
    </xf>
    <xf numFmtId="0" fontId="58" fillId="0" borderId="16" xfId="0" applyFont="1" applyFill="1" applyBorder="1" applyAlignment="1" applyProtection="1">
      <alignment vertical="center"/>
      <protection locked="0"/>
    </xf>
    <xf numFmtId="0" fontId="0" fillId="34" borderId="43" xfId="0" applyFont="1" applyFill="1" applyBorder="1" applyAlignment="1" applyProtection="1">
      <alignment vertical="center"/>
      <protection/>
    </xf>
    <xf numFmtId="0" fontId="0" fillId="34" borderId="44" xfId="0" applyFont="1" applyFill="1" applyBorder="1" applyAlignment="1" applyProtection="1">
      <alignment vertical="center"/>
      <protection/>
    </xf>
    <xf numFmtId="0" fontId="0" fillId="34" borderId="45" xfId="0" applyFont="1" applyFill="1" applyBorder="1" applyAlignment="1" applyProtection="1">
      <alignment vertical="center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0" fillId="34" borderId="46" xfId="0" applyFont="1" applyFill="1" applyBorder="1" applyAlignment="1" applyProtection="1">
      <alignment horizontal="center" vertical="center"/>
      <protection/>
    </xf>
    <xf numFmtId="0" fontId="61" fillId="0" borderId="47" xfId="0" applyFont="1" applyBorder="1" applyAlignment="1" applyProtection="1">
      <alignment vertical="top"/>
      <protection locked="0"/>
    </xf>
    <xf numFmtId="0" fontId="62" fillId="0" borderId="4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quotePrefix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61" fillId="0" borderId="15" xfId="0" applyFont="1" applyBorder="1" applyAlignment="1" applyProtection="1">
      <alignment horizontal="center" vertical="center"/>
      <protection locked="0"/>
    </xf>
    <xf numFmtId="0" fontId="61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61" fillId="0" borderId="16" xfId="0" applyFont="1" applyFill="1" applyBorder="1" applyAlignment="1" applyProtection="1">
      <alignment horizontal="center" vertical="center"/>
      <protection locked="0"/>
    </xf>
    <xf numFmtId="0" fontId="61" fillId="0" borderId="60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1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4</xdr:row>
      <xdr:rowOff>38100</xdr:rowOff>
    </xdr:from>
    <xdr:to>
      <xdr:col>12</xdr:col>
      <xdr:colOff>533400</xdr:colOff>
      <xdr:row>10</xdr:row>
      <xdr:rowOff>114300</xdr:rowOff>
    </xdr:to>
    <xdr:sp>
      <xdr:nvSpPr>
        <xdr:cNvPr id="1" name="Pentagon 15"/>
        <xdr:cNvSpPr>
          <a:spLocks/>
        </xdr:cNvSpPr>
      </xdr:nvSpPr>
      <xdr:spPr>
        <a:xfrm rot="1626406" flipH="1">
          <a:off x="4438650" y="1038225"/>
          <a:ext cx="3209925" cy="1276350"/>
        </a:xfrm>
        <a:prstGeom prst="homePlate">
          <a:avLst>
            <a:gd name="adj" fmla="val 30120"/>
          </a:avLst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***  NOTE:  ***
</a:t>
          </a:r>
          <a:r>
            <a:rPr lang="en-US" cap="none" sz="1200" b="1" i="1" u="none" baseline="0">
              <a:solidFill>
                <a:srgbClr val="FF0000"/>
              </a:solidFill>
            </a:rPr>
            <a:t>Fill out the "Team Sheet"</a:t>
          </a:r>
          <a:r>
            <a:rPr lang="en-US" cap="none" sz="1200" b="1" i="1" u="none" baseline="0">
              <a:solidFill>
                <a:srgbClr val="FF0000"/>
              </a:solidFill>
            </a:rPr>
            <a:t> 1st</a:t>
          </a:r>
          <a:r>
            <a:rPr lang="en-US" cap="none" sz="1200" b="0" i="1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1" u="none" baseline="0">
              <a:solidFill>
                <a:srgbClr val="0000FF"/>
              </a:solidFill>
            </a:rPr>
            <a:t>then
</a:t>
          </a:r>
          <a:r>
            <a:rPr lang="en-US" cap="none" sz="1200" b="0" i="1" u="none" baseline="0">
              <a:solidFill>
                <a:srgbClr val="FF0000"/>
              </a:solidFill>
            </a:rPr>
            <a:t>Left "click" on "</a:t>
          </a:r>
          <a:r>
            <a:rPr lang="en-US" cap="none" sz="1200" b="0" i="1" u="sng" baseline="0">
              <a:solidFill>
                <a:srgbClr val="FF0000"/>
              </a:solidFill>
            </a:rPr>
            <a:t>Sort TEAM 
</a:t>
          </a:r>
          <a:r>
            <a:rPr lang="en-US" cap="none" sz="1200" b="0" i="1" u="sng" baseline="0">
              <a:solidFill>
                <a:srgbClr val="FF0000"/>
              </a:solidFill>
            </a:rPr>
            <a:t>button</a:t>
          </a:r>
          <a:r>
            <a:rPr lang="en-US" cap="none" sz="1200" b="0" i="1" u="none" baseline="0">
              <a:solidFill>
                <a:srgbClr val="FF0000"/>
              </a:solidFill>
            </a:rPr>
            <a:t>" to sort teams. </a:t>
          </a:r>
        </a:p>
      </xdr:txBody>
    </xdr:sp>
    <xdr:clientData/>
  </xdr:twoCellAnchor>
  <xdr:twoCellAnchor>
    <xdr:from>
      <xdr:col>7</xdr:col>
      <xdr:colOff>590550</xdr:colOff>
      <xdr:row>32</xdr:row>
      <xdr:rowOff>114300</xdr:rowOff>
    </xdr:from>
    <xdr:to>
      <xdr:col>12</xdr:col>
      <xdr:colOff>504825</xdr:colOff>
      <xdr:row>38</xdr:row>
      <xdr:rowOff>190500</xdr:rowOff>
    </xdr:to>
    <xdr:sp>
      <xdr:nvSpPr>
        <xdr:cNvPr id="2" name="Pentagon 21"/>
        <xdr:cNvSpPr>
          <a:spLocks/>
        </xdr:cNvSpPr>
      </xdr:nvSpPr>
      <xdr:spPr>
        <a:xfrm rot="1645758" flipH="1">
          <a:off x="4410075" y="6724650"/>
          <a:ext cx="3209925" cy="1276350"/>
        </a:xfrm>
        <a:prstGeom prst="homePlate">
          <a:avLst>
            <a:gd name="adj" fmla="val 30120"/>
          </a:avLst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***  NOTE:  ***
</a:t>
          </a:r>
          <a:r>
            <a:rPr lang="en-US" cap="none" sz="1200" b="1" i="1" u="none" baseline="0">
              <a:solidFill>
                <a:srgbClr val="FF0000"/>
              </a:solidFill>
            </a:rPr>
            <a:t>Fill out the "Team Sheet"</a:t>
          </a:r>
          <a:r>
            <a:rPr lang="en-US" cap="none" sz="1200" b="1" i="1" u="none" baseline="0">
              <a:solidFill>
                <a:srgbClr val="FF0000"/>
              </a:solidFill>
            </a:rPr>
            <a:t> 1st</a:t>
          </a:r>
          <a:r>
            <a:rPr lang="en-US" cap="none" sz="1200" b="0" i="1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1" u="none" baseline="0">
              <a:solidFill>
                <a:srgbClr val="0000FF"/>
              </a:solidFill>
            </a:rPr>
            <a:t>then
</a:t>
          </a:r>
          <a:r>
            <a:rPr lang="en-US" cap="none" sz="1200" b="0" i="1" u="none" baseline="0">
              <a:solidFill>
                <a:srgbClr val="FF0000"/>
              </a:solidFill>
            </a:rPr>
            <a:t>Left "click" on "</a:t>
          </a:r>
          <a:r>
            <a:rPr lang="en-US" cap="none" sz="1200" b="0" i="1" u="sng" baseline="0">
              <a:solidFill>
                <a:srgbClr val="FF0000"/>
              </a:solidFill>
            </a:rPr>
            <a:t>Sort Qualifiers 
</a:t>
          </a:r>
          <a:r>
            <a:rPr lang="en-US" cap="none" sz="1200" b="0" i="1" u="sng" baseline="0">
              <a:solidFill>
                <a:srgbClr val="FF0000"/>
              </a:solidFill>
            </a:rPr>
            <a:t>button</a:t>
          </a:r>
          <a:r>
            <a:rPr lang="en-US" cap="none" sz="1200" b="0" i="1" u="none" baseline="0">
              <a:solidFill>
                <a:srgbClr val="FF0000"/>
              </a:solidFill>
            </a:rPr>
            <a:t>" to sort Individual qualifiers.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885825</xdr:colOff>
      <xdr:row>3</xdr:row>
      <xdr:rowOff>76200</xdr:rowOff>
    </xdr:from>
    <xdr:to>
      <xdr:col>13</xdr:col>
      <xdr:colOff>1123950</xdr:colOff>
      <xdr:row>9</xdr:row>
      <xdr:rowOff>142875</xdr:rowOff>
    </xdr:to>
    <xdr:sp>
      <xdr:nvSpPr>
        <xdr:cNvPr id="1" name="Pentagon 2"/>
        <xdr:cNvSpPr>
          <a:spLocks/>
        </xdr:cNvSpPr>
      </xdr:nvSpPr>
      <xdr:spPr>
        <a:xfrm rot="1626406" flipH="1">
          <a:off x="5915025" y="962025"/>
          <a:ext cx="3124200" cy="1266825"/>
        </a:xfrm>
        <a:prstGeom prst="homePlate">
          <a:avLst>
            <a:gd name="adj" fmla="val 29657"/>
          </a:avLst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***  NOTE:  ***
</a:t>
          </a:r>
          <a:r>
            <a:rPr lang="en-US" cap="none" sz="1200" b="1" i="1" u="none" baseline="0">
              <a:solidFill>
                <a:srgbClr val="FF0000"/>
              </a:solidFill>
            </a:rPr>
            <a:t>Fill out the "Team Sheet"</a:t>
          </a:r>
          <a:r>
            <a:rPr lang="en-US" cap="none" sz="1200" b="1" i="1" u="none" baseline="0">
              <a:solidFill>
                <a:srgbClr val="FF0000"/>
              </a:solidFill>
            </a:rPr>
            <a:t> 1st</a:t>
          </a:r>
          <a:r>
            <a:rPr lang="en-US" cap="none" sz="1200" b="0" i="1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1" u="none" baseline="0">
              <a:solidFill>
                <a:srgbClr val="0000FF"/>
              </a:solidFill>
            </a:rPr>
            <a:t>then
</a:t>
          </a:r>
          <a:r>
            <a:rPr lang="en-US" cap="none" sz="1200" b="0" i="1" u="none" baseline="0">
              <a:solidFill>
                <a:srgbClr val="FF0000"/>
              </a:solidFill>
            </a:rPr>
            <a:t>Left "click" on "</a:t>
          </a:r>
          <a:r>
            <a:rPr lang="en-US" cap="none" sz="1200" b="0" i="1" u="sng" baseline="0">
              <a:solidFill>
                <a:srgbClr val="FF0000"/>
              </a:solidFill>
            </a:rPr>
            <a:t>Sort Individual</a:t>
          </a:r>
          <a:r>
            <a:rPr lang="en-US" cap="none" sz="1200" b="0" i="1" u="sng" baseline="0">
              <a:solidFill>
                <a:srgbClr val="FF0000"/>
              </a:solidFill>
            </a:rPr>
            <a:t> scores</a:t>
          </a:r>
          <a:r>
            <a:rPr lang="en-US" cap="none" sz="1200" b="0" i="1" u="sng" baseline="0">
              <a:solidFill>
                <a:srgbClr val="FF0000"/>
              </a:solidFill>
            </a:rPr>
            <a:t> 
</a:t>
          </a:r>
          <a:r>
            <a:rPr lang="en-US" cap="none" sz="1200" b="0" i="1" u="sng" baseline="0">
              <a:solidFill>
                <a:srgbClr val="FF0000"/>
              </a:solidFill>
            </a:rPr>
            <a:t>button</a:t>
          </a:r>
          <a:r>
            <a:rPr lang="en-US" cap="none" sz="1200" b="0" i="1" u="none" baseline="0">
              <a:solidFill>
                <a:srgbClr val="FF0000"/>
              </a:solidFill>
            </a:rPr>
            <a:t>" to sort scores.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19"/>
  <sheetViews>
    <sheetView tabSelected="1" zoomScale="70" zoomScaleNormal="70" workbookViewId="0" topLeftCell="A1">
      <selection activeCell="U26" sqref="U26"/>
    </sheetView>
  </sheetViews>
  <sheetFormatPr defaultColWidth="9.140625" defaultRowHeight="15.75" customHeight="1"/>
  <cols>
    <col min="1" max="1" width="2.421875" style="33" customWidth="1"/>
    <col min="2" max="2" width="21.7109375" style="2" customWidth="1"/>
    <col min="3" max="5" width="4.8515625" style="33" customWidth="1"/>
    <col min="6" max="6" width="0.71875" style="26" customWidth="1"/>
    <col min="7" max="7" width="2.421875" style="33" customWidth="1"/>
    <col min="8" max="8" width="19.8515625" style="2" bestFit="1" customWidth="1"/>
    <col min="9" max="9" width="4.8515625" style="33" bestFit="1" customWidth="1"/>
    <col min="10" max="11" width="4.8515625" style="33" customWidth="1"/>
    <col min="12" max="12" width="0.71875" style="26" customWidth="1"/>
    <col min="13" max="13" width="2.421875" style="33" customWidth="1"/>
    <col min="14" max="14" width="19.8515625" style="2" bestFit="1" customWidth="1"/>
    <col min="15" max="17" width="4.8515625" style="33" customWidth="1"/>
    <col min="18" max="18" width="0.71875" style="26" customWidth="1"/>
    <col min="19" max="19" width="2.421875" style="33" customWidth="1"/>
    <col min="20" max="20" width="20.00390625" style="2" bestFit="1" customWidth="1"/>
    <col min="21" max="23" width="4.8515625" style="33" customWidth="1"/>
    <col min="24" max="24" width="0.71875" style="26" customWidth="1"/>
    <col min="25" max="25" width="2.421875" style="33" customWidth="1"/>
    <col min="26" max="26" width="21.8515625" style="2" customWidth="1"/>
    <col min="27" max="29" width="4.8515625" style="33" customWidth="1"/>
    <col min="30" max="30" width="9.140625" style="2" customWidth="1"/>
    <col min="31" max="31" width="16.421875" style="2" bestFit="1" customWidth="1"/>
    <col min="32" max="33" width="4.7109375" style="33" customWidth="1"/>
    <col min="34" max="34" width="6.7109375" style="33" customWidth="1"/>
    <col min="35" max="35" width="10.57421875" style="2" bestFit="1" customWidth="1"/>
    <col min="36" max="16384" width="9.140625" style="2" customWidth="1"/>
  </cols>
  <sheetData>
    <row r="1" spans="1:29" ht="31.5" customHeight="1">
      <c r="A1" s="125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8.25" customHeight="1" thickBot="1">
      <c r="A2" s="3"/>
      <c r="B2" s="4"/>
      <c r="C2" s="3"/>
      <c r="D2" s="3"/>
      <c r="E2" s="3"/>
      <c r="F2" s="5"/>
      <c r="G2" s="3"/>
      <c r="H2" s="4"/>
      <c r="I2" s="3"/>
      <c r="J2" s="3"/>
      <c r="K2" s="3"/>
      <c r="L2" s="5"/>
      <c r="M2" s="3"/>
      <c r="N2" s="4"/>
      <c r="O2" s="3"/>
      <c r="P2" s="3"/>
      <c r="Q2" s="3"/>
      <c r="R2" s="5"/>
      <c r="S2" s="3"/>
      <c r="T2" s="4"/>
      <c r="U2" s="3"/>
      <c r="V2" s="3"/>
      <c r="W2" s="3"/>
      <c r="X2" s="5"/>
      <c r="Y2" s="3"/>
      <c r="Z2" s="4"/>
      <c r="AA2" s="3"/>
      <c r="AB2" s="3"/>
      <c r="AC2" s="3"/>
    </row>
    <row r="3" spans="1:29" ht="7.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90"/>
      <c r="M3" s="92"/>
      <c r="N3" s="90"/>
      <c r="O3" s="92"/>
      <c r="P3" s="92"/>
      <c r="Q3" s="92"/>
      <c r="R3" s="90"/>
      <c r="S3" s="92"/>
      <c r="T3" s="90"/>
      <c r="U3" s="92"/>
      <c r="V3" s="92"/>
      <c r="W3" s="93"/>
      <c r="X3" s="90"/>
      <c r="Y3" s="92"/>
      <c r="Z3" s="90"/>
      <c r="AA3" s="92"/>
      <c r="AB3" s="92"/>
      <c r="AC3" s="94"/>
    </row>
    <row r="4" spans="1:29" ht="19.5" customHeight="1" thickBot="1">
      <c r="A4" s="120" t="s">
        <v>12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</row>
    <row r="5" spans="1:29" ht="15.75" customHeight="1">
      <c r="A5" s="6" t="s">
        <v>0</v>
      </c>
      <c r="B5" s="7" t="s">
        <v>6</v>
      </c>
      <c r="C5" s="8" t="s">
        <v>1</v>
      </c>
      <c r="D5" s="8" t="s">
        <v>2</v>
      </c>
      <c r="E5" s="8" t="s">
        <v>3</v>
      </c>
      <c r="F5" s="9"/>
      <c r="G5" s="8" t="s">
        <v>0</v>
      </c>
      <c r="H5" s="7" t="s">
        <v>6</v>
      </c>
      <c r="I5" s="8" t="s">
        <v>1</v>
      </c>
      <c r="J5" s="8" t="s">
        <v>2</v>
      </c>
      <c r="K5" s="8" t="s">
        <v>3</v>
      </c>
      <c r="L5" s="9"/>
      <c r="M5" s="8" t="s">
        <v>0</v>
      </c>
      <c r="N5" s="7" t="s">
        <v>6</v>
      </c>
      <c r="O5" s="8" t="s">
        <v>1</v>
      </c>
      <c r="P5" s="8" t="s">
        <v>2</v>
      </c>
      <c r="Q5" s="8" t="s">
        <v>3</v>
      </c>
      <c r="R5" s="9"/>
      <c r="S5" s="8" t="s">
        <v>0</v>
      </c>
      <c r="T5" s="7" t="s">
        <v>6</v>
      </c>
      <c r="U5" s="8" t="s">
        <v>1</v>
      </c>
      <c r="V5" s="8" t="s">
        <v>2</v>
      </c>
      <c r="W5" s="8" t="s">
        <v>3</v>
      </c>
      <c r="X5" s="10"/>
      <c r="Y5" s="8" t="s">
        <v>0</v>
      </c>
      <c r="Z5" s="7" t="s">
        <v>6</v>
      </c>
      <c r="AA5" s="8" t="s">
        <v>1</v>
      </c>
      <c r="AB5" s="8" t="s">
        <v>2</v>
      </c>
      <c r="AC5" s="11" t="s">
        <v>3</v>
      </c>
    </row>
    <row r="6" spans="1:29" ht="15.75" customHeight="1">
      <c r="A6" s="77">
        <v>1</v>
      </c>
      <c r="B6" s="88" t="s">
        <v>18</v>
      </c>
      <c r="C6" s="14">
        <v>70</v>
      </c>
      <c r="D6" s="14">
        <v>72</v>
      </c>
      <c r="E6" s="15">
        <f aca="true" t="shared" si="0" ref="E6:E11">IF((OR(COUNTBLANK(C6),COUNTBLANK(D6)))," ",C6+D6)</f>
        <v>142</v>
      </c>
      <c r="F6" s="16"/>
      <c r="G6" s="79">
        <v>1</v>
      </c>
      <c r="H6" s="88" t="s">
        <v>24</v>
      </c>
      <c r="I6" s="14">
        <v>66</v>
      </c>
      <c r="J6" s="14">
        <v>70</v>
      </c>
      <c r="K6" s="15">
        <f aca="true" t="shared" si="1" ref="K6:K11">IF((OR(COUNTBLANK(I6),COUNTBLANK(J6)))," ",I6+J6)</f>
        <v>136</v>
      </c>
      <c r="L6" s="16"/>
      <c r="M6" s="79">
        <v>1</v>
      </c>
      <c r="N6" s="88" t="s">
        <v>30</v>
      </c>
      <c r="O6" s="14">
        <v>77</v>
      </c>
      <c r="P6" s="14">
        <v>77</v>
      </c>
      <c r="Q6" s="15">
        <f aca="true" t="shared" si="2" ref="Q6:Q11">IF((OR(COUNTBLANK(O6),COUNTBLANK(P6)))," ",O6+P6)</f>
        <v>154</v>
      </c>
      <c r="R6" s="16"/>
      <c r="S6" s="79">
        <v>1</v>
      </c>
      <c r="T6" s="87" t="s">
        <v>36</v>
      </c>
      <c r="U6" s="14">
        <v>75</v>
      </c>
      <c r="V6" s="14">
        <v>77</v>
      </c>
      <c r="W6" s="15">
        <f aca="true" t="shared" si="3" ref="W6:W11">IF((OR(COUNTBLANK(U6),COUNTBLANK(V6)))," ",U6+V6)</f>
        <v>152</v>
      </c>
      <c r="X6" s="17"/>
      <c r="Y6" s="79">
        <v>1</v>
      </c>
      <c r="Z6" s="87" t="s">
        <v>42</v>
      </c>
      <c r="AA6" s="14">
        <v>76</v>
      </c>
      <c r="AB6" s="14">
        <v>77</v>
      </c>
      <c r="AC6" s="18">
        <f aca="true" t="shared" si="4" ref="AC6:AC11">IF((OR(COUNTBLANK(AA6),COUNTBLANK(AB6)))," ",AA6+AB6)</f>
        <v>153</v>
      </c>
    </row>
    <row r="7" spans="1:29" ht="15.75" customHeight="1">
      <c r="A7" s="77">
        <v>2</v>
      </c>
      <c r="B7" s="88" t="s">
        <v>19</v>
      </c>
      <c r="C7" s="14">
        <v>77</v>
      </c>
      <c r="D7" s="14">
        <v>76</v>
      </c>
      <c r="E7" s="15">
        <f t="shared" si="0"/>
        <v>153</v>
      </c>
      <c r="F7" s="16"/>
      <c r="G7" s="79">
        <v>2</v>
      </c>
      <c r="H7" s="88" t="s">
        <v>25</v>
      </c>
      <c r="I7" s="14">
        <v>72</v>
      </c>
      <c r="J7" s="14">
        <v>71</v>
      </c>
      <c r="K7" s="15">
        <f t="shared" si="1"/>
        <v>143</v>
      </c>
      <c r="L7" s="16"/>
      <c r="M7" s="79">
        <v>2</v>
      </c>
      <c r="N7" s="88" t="s">
        <v>31</v>
      </c>
      <c r="O7" s="14">
        <v>83</v>
      </c>
      <c r="P7" s="14">
        <v>84</v>
      </c>
      <c r="Q7" s="15">
        <f t="shared" si="2"/>
        <v>167</v>
      </c>
      <c r="R7" s="16"/>
      <c r="S7" s="79">
        <v>2</v>
      </c>
      <c r="T7" s="87" t="s">
        <v>37</v>
      </c>
      <c r="U7" s="14">
        <v>82</v>
      </c>
      <c r="V7" s="14">
        <v>83</v>
      </c>
      <c r="W7" s="15">
        <f t="shared" si="3"/>
        <v>165</v>
      </c>
      <c r="X7" s="17"/>
      <c r="Y7" s="79">
        <v>2</v>
      </c>
      <c r="Z7" s="87" t="s">
        <v>43</v>
      </c>
      <c r="AA7" s="14">
        <v>86</v>
      </c>
      <c r="AB7" s="14">
        <v>88</v>
      </c>
      <c r="AC7" s="18">
        <f t="shared" si="4"/>
        <v>174</v>
      </c>
    </row>
    <row r="8" spans="1:29" ht="15.75" customHeight="1">
      <c r="A8" s="77">
        <v>3</v>
      </c>
      <c r="B8" s="88" t="s">
        <v>20</v>
      </c>
      <c r="C8" s="14">
        <v>78</v>
      </c>
      <c r="D8" s="14">
        <v>78</v>
      </c>
      <c r="E8" s="15">
        <f t="shared" si="0"/>
        <v>156</v>
      </c>
      <c r="F8" s="16"/>
      <c r="G8" s="79">
        <v>3</v>
      </c>
      <c r="H8" s="88" t="s">
        <v>26</v>
      </c>
      <c r="I8" s="14">
        <v>87</v>
      </c>
      <c r="J8" s="14">
        <v>82</v>
      </c>
      <c r="K8" s="15">
        <f t="shared" si="1"/>
        <v>169</v>
      </c>
      <c r="L8" s="16"/>
      <c r="M8" s="79">
        <v>3</v>
      </c>
      <c r="N8" s="88" t="s">
        <v>32</v>
      </c>
      <c r="O8" s="14">
        <v>81</v>
      </c>
      <c r="P8" s="14">
        <v>88</v>
      </c>
      <c r="Q8" s="15">
        <f t="shared" si="2"/>
        <v>169</v>
      </c>
      <c r="R8" s="16"/>
      <c r="S8" s="79">
        <v>3</v>
      </c>
      <c r="T8" s="87" t="s">
        <v>38</v>
      </c>
      <c r="U8" s="14">
        <v>91</v>
      </c>
      <c r="V8" s="14">
        <v>94</v>
      </c>
      <c r="W8" s="15">
        <f t="shared" si="3"/>
        <v>185</v>
      </c>
      <c r="X8" s="17"/>
      <c r="Y8" s="79">
        <v>3</v>
      </c>
      <c r="Z8" s="87" t="s">
        <v>44</v>
      </c>
      <c r="AA8" s="14">
        <v>79</v>
      </c>
      <c r="AB8" s="14">
        <v>80</v>
      </c>
      <c r="AC8" s="18">
        <f t="shared" si="4"/>
        <v>159</v>
      </c>
    </row>
    <row r="9" spans="1:29" ht="15.75" customHeight="1">
      <c r="A9" s="77">
        <v>4</v>
      </c>
      <c r="B9" s="88" t="s">
        <v>21</v>
      </c>
      <c r="C9" s="14">
        <v>79</v>
      </c>
      <c r="D9" s="14">
        <v>79</v>
      </c>
      <c r="E9" s="15">
        <f t="shared" si="0"/>
        <v>158</v>
      </c>
      <c r="F9" s="16"/>
      <c r="G9" s="79">
        <v>4</v>
      </c>
      <c r="H9" s="88" t="s">
        <v>27</v>
      </c>
      <c r="I9" s="14">
        <v>76</v>
      </c>
      <c r="J9" s="14">
        <v>78</v>
      </c>
      <c r="K9" s="15">
        <f t="shared" si="1"/>
        <v>154</v>
      </c>
      <c r="L9" s="16"/>
      <c r="M9" s="79">
        <v>4</v>
      </c>
      <c r="N9" s="88" t="s">
        <v>33</v>
      </c>
      <c r="O9" s="14">
        <v>85</v>
      </c>
      <c r="P9" s="14">
        <v>83</v>
      </c>
      <c r="Q9" s="15">
        <f t="shared" si="2"/>
        <v>168</v>
      </c>
      <c r="R9" s="16"/>
      <c r="S9" s="79">
        <v>4</v>
      </c>
      <c r="T9" s="87" t="s">
        <v>39</v>
      </c>
      <c r="U9" s="14">
        <v>102</v>
      </c>
      <c r="V9" s="14"/>
      <c r="W9" s="15" t="str">
        <f t="shared" si="3"/>
        <v> </v>
      </c>
      <c r="X9" s="17"/>
      <c r="Y9" s="79">
        <v>4</v>
      </c>
      <c r="Z9" s="87" t="s">
        <v>111</v>
      </c>
      <c r="AA9" s="14">
        <v>84</v>
      </c>
      <c r="AB9" s="14">
        <v>85</v>
      </c>
      <c r="AC9" s="18">
        <f t="shared" si="4"/>
        <v>169</v>
      </c>
    </row>
    <row r="10" spans="1:29" ht="15.75" customHeight="1">
      <c r="A10" s="77">
        <v>5</v>
      </c>
      <c r="B10" s="88" t="s">
        <v>22</v>
      </c>
      <c r="C10" s="14">
        <v>130</v>
      </c>
      <c r="D10" s="14">
        <v>125</v>
      </c>
      <c r="E10" s="15">
        <f t="shared" si="0"/>
        <v>255</v>
      </c>
      <c r="F10" s="16"/>
      <c r="G10" s="79">
        <v>5</v>
      </c>
      <c r="H10" s="88" t="s">
        <v>28</v>
      </c>
      <c r="I10" s="14">
        <v>99</v>
      </c>
      <c r="J10" s="14">
        <v>101</v>
      </c>
      <c r="K10" s="15">
        <f t="shared" si="1"/>
        <v>200</v>
      </c>
      <c r="L10" s="16"/>
      <c r="M10" s="79">
        <v>5</v>
      </c>
      <c r="N10" s="88" t="s">
        <v>34</v>
      </c>
      <c r="O10" s="14">
        <v>84</v>
      </c>
      <c r="P10" s="14">
        <v>92</v>
      </c>
      <c r="Q10" s="15">
        <f t="shared" si="2"/>
        <v>176</v>
      </c>
      <c r="R10" s="16"/>
      <c r="S10" s="79">
        <v>5</v>
      </c>
      <c r="T10" s="87" t="s">
        <v>40</v>
      </c>
      <c r="U10" s="14">
        <v>82</v>
      </c>
      <c r="V10" s="14">
        <v>83</v>
      </c>
      <c r="W10" s="15">
        <f t="shared" si="3"/>
        <v>165</v>
      </c>
      <c r="X10" s="17"/>
      <c r="Y10" s="79">
        <v>5</v>
      </c>
      <c r="Z10" s="87" t="s">
        <v>45</v>
      </c>
      <c r="AA10" s="14">
        <v>102</v>
      </c>
      <c r="AB10" s="14">
        <v>105</v>
      </c>
      <c r="AC10" s="18">
        <f t="shared" si="4"/>
        <v>207</v>
      </c>
    </row>
    <row r="11" spans="1:29" ht="15.75" customHeight="1">
      <c r="A11" s="77" t="s">
        <v>11</v>
      </c>
      <c r="B11" s="78"/>
      <c r="C11" s="14"/>
      <c r="D11" s="14"/>
      <c r="E11" s="15" t="str">
        <f t="shared" si="0"/>
        <v> </v>
      </c>
      <c r="F11" s="19"/>
      <c r="G11" s="79" t="s">
        <v>11</v>
      </c>
      <c r="H11" s="78"/>
      <c r="I11" s="14"/>
      <c r="J11" s="14"/>
      <c r="K11" s="15" t="str">
        <f t="shared" si="1"/>
        <v> </v>
      </c>
      <c r="L11" s="16"/>
      <c r="M11" s="79" t="s">
        <v>11</v>
      </c>
      <c r="N11" s="78"/>
      <c r="O11" s="14"/>
      <c r="P11" s="14"/>
      <c r="Q11" s="15" t="str">
        <f t="shared" si="2"/>
        <v> </v>
      </c>
      <c r="R11" s="16"/>
      <c r="S11" s="79" t="s">
        <v>11</v>
      </c>
      <c r="T11" s="78" t="s">
        <v>112</v>
      </c>
      <c r="U11" s="14"/>
      <c r="V11" s="14">
        <v>125</v>
      </c>
      <c r="W11" s="15" t="str">
        <f t="shared" si="3"/>
        <v> </v>
      </c>
      <c r="X11" s="17"/>
      <c r="Y11" s="79" t="s">
        <v>11</v>
      </c>
      <c r="Z11" s="78"/>
      <c r="AA11" s="14"/>
      <c r="AB11" s="14"/>
      <c r="AC11" s="18" t="str">
        <f t="shared" si="4"/>
        <v> </v>
      </c>
    </row>
    <row r="12" spans="1:29" ht="24.75" customHeight="1">
      <c r="A12" s="123" t="s">
        <v>23</v>
      </c>
      <c r="B12" s="124"/>
      <c r="C12" s="15">
        <f>IF((COUNTBLANK(C6:C11)&lt;3),(SMALL(C6:C11,1)+SMALL(C6:C11,2)+SMALL(C6:C11,3)+SMALL(C6:C11,4))," ")</f>
        <v>304</v>
      </c>
      <c r="D12" s="15">
        <f>IF((COUNTBLANK(D6:D11)&lt;3),(SMALL(D6:D11,1)+SMALL(D6:D11,2)+SMALL(D6:D11,3)+SMALL(D6:D11,4))," ")</f>
        <v>305</v>
      </c>
      <c r="E12" s="15">
        <f>IF(AND((COUNTBLANK(C6:C11)&lt;3),(COUNTBLANK(D6:D11)&lt;3)),C12+D12,IF((COUNTBLANK(C6:C11)&lt;3),C12," "))</f>
        <v>609</v>
      </c>
      <c r="F12" s="19"/>
      <c r="G12" s="124" t="s">
        <v>29</v>
      </c>
      <c r="H12" s="124"/>
      <c r="I12" s="15">
        <f>IF((COUNTBLANK(I6:I11)&lt;3),(SMALL(I6:I11,1)+SMALL(I6:I11,2)+SMALL(I6:I11,3)+SMALL(I6:I11,4))," ")</f>
        <v>301</v>
      </c>
      <c r="J12" s="15">
        <f>IF((COUNTBLANK(J6:J11)&lt;3),(SMALL(J6:J11,1)+SMALL(J6:J11,2)+SMALL(J6:J11,3)+SMALL(J6:J11,4))," ")</f>
        <v>301</v>
      </c>
      <c r="K12" s="15">
        <f>IF(AND((COUNTBLANK(I6:I11)&lt;3),(COUNTBLANK(J6:J11)&lt;3)),I12+J12,IF((COUNTBLANK(I6:I11)&lt;3),I12," "))</f>
        <v>602</v>
      </c>
      <c r="L12" s="19"/>
      <c r="M12" s="124" t="s">
        <v>35</v>
      </c>
      <c r="N12" s="124"/>
      <c r="O12" s="15">
        <f>IF((COUNTBLANK(O6:O11)&lt;3),(SMALL(O6:O11,1)+SMALL(O6:O11,2)+SMALL(O6:O11,3)+SMALL(O6:O11,4))," ")</f>
        <v>325</v>
      </c>
      <c r="P12" s="15">
        <f>IF((COUNTBLANK(P6:P11)&lt;3),(SMALL(P6:P11,1)+SMALL(P6:P11,2)+SMALL(P6:P11,3)+SMALL(P6:P11,4))," ")</f>
        <v>332</v>
      </c>
      <c r="Q12" s="15">
        <f>IF(AND((COUNTBLANK(O6:O11)&lt;3),(COUNTBLANK(P6:P11)&lt;3)),O12+P12,IF((COUNTBLANK(O6:O11)&lt;3),O12," "))</f>
        <v>657</v>
      </c>
      <c r="R12" s="19"/>
      <c r="S12" s="123" t="s">
        <v>41</v>
      </c>
      <c r="T12" s="124"/>
      <c r="U12" s="15">
        <f>IF((COUNTBLANK(U6:U11)&lt;3),(SMALL(U6:U11,1)+SMALL(U6:U11,2)+SMALL(U6:U11,3)+SMALL(U6:U11,4))," ")</f>
        <v>330</v>
      </c>
      <c r="V12" s="15">
        <f>IF((COUNTBLANK(V6:V11)&lt;3),(SMALL(V6:V11,1)+SMALL(V6:V11,2)+SMALL(V6:V11,3)+SMALL(V6:V11,4))," ")</f>
        <v>337</v>
      </c>
      <c r="W12" s="15">
        <f>IF(AND((COUNTBLANK(U6:U11)&lt;3),(COUNTBLANK(V6:V11)&lt;3)),U12+V12,IF((COUNTBLANK(U6:U11)&lt;3),U12," "))</f>
        <v>667</v>
      </c>
      <c r="X12" s="23"/>
      <c r="Y12" s="124" t="s">
        <v>46</v>
      </c>
      <c r="Z12" s="124"/>
      <c r="AA12" s="15">
        <f>IF((COUNTBLANK(AA6:AA11)&lt;3),(SMALL(AA6:AA11,1)+SMALL(AA6:AA11,2)+SMALL(AA6:AA11,3)+SMALL(AA6:AA11,4))," ")</f>
        <v>325</v>
      </c>
      <c r="AB12" s="15">
        <f>IF((COUNTBLANK(AB6:AB11)&lt;3),(SMALL(AB6:AB11,1)+SMALL(AB6:AB11,2)+SMALL(AB6:AB11,3)+SMALL(AB6:AB11,4))," ")</f>
        <v>330</v>
      </c>
      <c r="AC12" s="18">
        <f>IF(AND((COUNTBLANK(AA6:AA11)&lt;3),(COUNTBLANK(AB6:AB11)&lt;3)),AA12+AB12,IF((COUNTBLANK(AA6:AA11)&lt;3),AA12," "))</f>
        <v>655</v>
      </c>
    </row>
    <row r="13" spans="1:34" s="26" customFormat="1" ht="7.5" customHeight="1">
      <c r="A13" s="20"/>
      <c r="B13" s="21"/>
      <c r="C13" s="22"/>
      <c r="D13" s="22"/>
      <c r="E13" s="22"/>
      <c r="F13" s="23"/>
      <c r="G13" s="22"/>
      <c r="H13" s="21"/>
      <c r="I13" s="22"/>
      <c r="J13" s="22"/>
      <c r="K13" s="22"/>
      <c r="L13" s="23"/>
      <c r="M13" s="22"/>
      <c r="N13" s="21"/>
      <c r="O13" s="22"/>
      <c r="P13" s="22"/>
      <c r="Q13" s="22"/>
      <c r="R13" s="23"/>
      <c r="S13" s="22"/>
      <c r="T13" s="21"/>
      <c r="U13" s="22"/>
      <c r="V13" s="22"/>
      <c r="W13" s="24"/>
      <c r="X13" s="23"/>
      <c r="Y13" s="22"/>
      <c r="Z13" s="21"/>
      <c r="AA13" s="22"/>
      <c r="AB13" s="22"/>
      <c r="AC13" s="25"/>
      <c r="AF13" s="105"/>
      <c r="AG13" s="105"/>
      <c r="AH13" s="105"/>
    </row>
    <row r="14" spans="1:29" ht="15.75" customHeight="1">
      <c r="A14" s="12" t="s">
        <v>0</v>
      </c>
      <c r="B14" s="27" t="s">
        <v>6</v>
      </c>
      <c r="C14" s="15" t="s">
        <v>1</v>
      </c>
      <c r="D14" s="15" t="s">
        <v>2</v>
      </c>
      <c r="E14" s="15" t="s">
        <v>3</v>
      </c>
      <c r="F14" s="16"/>
      <c r="G14" s="15" t="s">
        <v>0</v>
      </c>
      <c r="H14" s="27" t="s">
        <v>6</v>
      </c>
      <c r="I14" s="15" t="s">
        <v>1</v>
      </c>
      <c r="J14" s="15" t="s">
        <v>2</v>
      </c>
      <c r="K14" s="15" t="s">
        <v>3</v>
      </c>
      <c r="L14" s="16"/>
      <c r="M14" s="15" t="s">
        <v>0</v>
      </c>
      <c r="N14" s="27" t="s">
        <v>6</v>
      </c>
      <c r="O14" s="15" t="s">
        <v>1</v>
      </c>
      <c r="P14" s="15" t="s">
        <v>2</v>
      </c>
      <c r="Q14" s="15" t="s">
        <v>3</v>
      </c>
      <c r="R14" s="16"/>
      <c r="S14" s="15" t="s">
        <v>0</v>
      </c>
      <c r="T14" s="27" t="s">
        <v>6</v>
      </c>
      <c r="U14" s="15" t="s">
        <v>1</v>
      </c>
      <c r="V14" s="15" t="s">
        <v>2</v>
      </c>
      <c r="W14" s="15" t="s">
        <v>3</v>
      </c>
      <c r="X14" s="17"/>
      <c r="Y14" s="15" t="s">
        <v>0</v>
      </c>
      <c r="Z14" s="27" t="s">
        <v>6</v>
      </c>
      <c r="AA14" s="15" t="s">
        <v>1</v>
      </c>
      <c r="AB14" s="15" t="s">
        <v>2</v>
      </c>
      <c r="AC14" s="18" t="s">
        <v>3</v>
      </c>
    </row>
    <row r="15" spans="1:29" ht="15.75" customHeight="1">
      <c r="A15" s="77">
        <v>1</v>
      </c>
      <c r="B15" s="87" t="s">
        <v>47</v>
      </c>
      <c r="C15" s="14">
        <v>76</v>
      </c>
      <c r="D15" s="14">
        <v>83</v>
      </c>
      <c r="E15" s="15">
        <f aca="true" t="shared" si="5" ref="E15:E20">IF((OR(COUNTBLANK(C15),COUNTBLANK(D15)))," ",C15+D15)</f>
        <v>159</v>
      </c>
      <c r="F15" s="16"/>
      <c r="G15" s="79">
        <v>1</v>
      </c>
      <c r="H15" s="88" t="s">
        <v>53</v>
      </c>
      <c r="I15" s="14">
        <v>80</v>
      </c>
      <c r="J15" s="14">
        <v>81</v>
      </c>
      <c r="K15" s="15">
        <f aca="true" t="shared" si="6" ref="K15:K20">IF((OR(COUNTBLANK(I15),COUNTBLANK(J15)))," ",I15+J15)</f>
        <v>161</v>
      </c>
      <c r="L15" s="16"/>
      <c r="M15" s="79">
        <v>1</v>
      </c>
      <c r="N15" s="88" t="s">
        <v>59</v>
      </c>
      <c r="O15" s="14">
        <v>90</v>
      </c>
      <c r="P15" s="14">
        <v>90</v>
      </c>
      <c r="Q15" s="15">
        <f aca="true" t="shared" si="7" ref="Q15:Q20">IF((OR(COUNTBLANK(O15),COUNTBLANK(P15)))," ",O15+P15)</f>
        <v>180</v>
      </c>
      <c r="R15" s="16"/>
      <c r="S15" s="79">
        <v>1</v>
      </c>
      <c r="T15" s="88" t="s">
        <v>65</v>
      </c>
      <c r="U15" s="14">
        <v>83</v>
      </c>
      <c r="V15" s="14">
        <v>80</v>
      </c>
      <c r="W15" s="15">
        <f aca="true" t="shared" si="8" ref="W15:W20">IF((OR(COUNTBLANK(U15),COUNTBLANK(V15)))," ",U15+V15)</f>
        <v>163</v>
      </c>
      <c r="X15" s="17"/>
      <c r="Y15" s="79">
        <v>1</v>
      </c>
      <c r="Z15" s="87" t="s">
        <v>71</v>
      </c>
      <c r="AA15" s="14">
        <v>76</v>
      </c>
      <c r="AB15" s="14">
        <v>73</v>
      </c>
      <c r="AC15" s="18">
        <f aca="true" t="shared" si="9" ref="AC15:AC20">IF((OR(COUNTBLANK(AA15),COUNTBLANK(AB15)))," ",AA15+AB15)</f>
        <v>149</v>
      </c>
    </row>
    <row r="16" spans="1:29" ht="15.75" customHeight="1">
      <c r="A16" s="77">
        <v>2</v>
      </c>
      <c r="B16" s="87" t="s">
        <v>48</v>
      </c>
      <c r="C16" s="14">
        <v>82</v>
      </c>
      <c r="D16" s="14">
        <v>87</v>
      </c>
      <c r="E16" s="15">
        <f t="shared" si="5"/>
        <v>169</v>
      </c>
      <c r="F16" s="16"/>
      <c r="G16" s="79">
        <v>2</v>
      </c>
      <c r="H16" s="88" t="s">
        <v>54</v>
      </c>
      <c r="I16" s="14">
        <v>91</v>
      </c>
      <c r="J16" s="14">
        <v>94</v>
      </c>
      <c r="K16" s="15">
        <f t="shared" si="6"/>
        <v>185</v>
      </c>
      <c r="L16" s="16"/>
      <c r="M16" s="79">
        <v>2</v>
      </c>
      <c r="N16" s="88" t="s">
        <v>60</v>
      </c>
      <c r="O16" s="14">
        <v>73</v>
      </c>
      <c r="P16" s="14">
        <v>71</v>
      </c>
      <c r="Q16" s="15">
        <f t="shared" si="7"/>
        <v>144</v>
      </c>
      <c r="R16" s="16"/>
      <c r="S16" s="79">
        <v>2</v>
      </c>
      <c r="T16" s="88" t="s">
        <v>66</v>
      </c>
      <c r="U16" s="14">
        <v>87</v>
      </c>
      <c r="V16" s="14">
        <v>94</v>
      </c>
      <c r="W16" s="15">
        <f t="shared" si="8"/>
        <v>181</v>
      </c>
      <c r="X16" s="17"/>
      <c r="Y16" s="79">
        <v>2</v>
      </c>
      <c r="Z16" s="87" t="s">
        <v>72</v>
      </c>
      <c r="AA16" s="14">
        <v>89</v>
      </c>
      <c r="AB16" s="14">
        <v>101</v>
      </c>
      <c r="AC16" s="18">
        <f t="shared" si="9"/>
        <v>190</v>
      </c>
    </row>
    <row r="17" spans="1:29" ht="15.75" customHeight="1">
      <c r="A17" s="77">
        <v>3</v>
      </c>
      <c r="B17" s="87" t="s">
        <v>49</v>
      </c>
      <c r="C17" s="14">
        <v>100</v>
      </c>
      <c r="D17" s="14">
        <v>104</v>
      </c>
      <c r="E17" s="15">
        <f t="shared" si="5"/>
        <v>204</v>
      </c>
      <c r="F17" s="16"/>
      <c r="G17" s="79">
        <v>3</v>
      </c>
      <c r="H17" s="88" t="s">
        <v>55</v>
      </c>
      <c r="I17" s="14">
        <v>90</v>
      </c>
      <c r="J17" s="14">
        <v>83</v>
      </c>
      <c r="K17" s="15">
        <f t="shared" si="6"/>
        <v>173</v>
      </c>
      <c r="L17" s="16"/>
      <c r="M17" s="79">
        <v>3</v>
      </c>
      <c r="N17" s="88" t="s">
        <v>61</v>
      </c>
      <c r="O17" s="14">
        <v>86</v>
      </c>
      <c r="P17" s="14">
        <v>91</v>
      </c>
      <c r="Q17" s="15">
        <f t="shared" si="7"/>
        <v>177</v>
      </c>
      <c r="R17" s="16"/>
      <c r="S17" s="79">
        <v>3</v>
      </c>
      <c r="T17" s="88" t="s">
        <v>67</v>
      </c>
      <c r="U17" s="14">
        <v>99</v>
      </c>
      <c r="V17" s="14">
        <v>99</v>
      </c>
      <c r="W17" s="15">
        <f t="shared" si="8"/>
        <v>198</v>
      </c>
      <c r="X17" s="17"/>
      <c r="Y17" s="79">
        <v>3</v>
      </c>
      <c r="Z17" s="87" t="s">
        <v>73</v>
      </c>
      <c r="AA17" s="14">
        <v>96</v>
      </c>
      <c r="AB17" s="14">
        <v>90</v>
      </c>
      <c r="AC17" s="18">
        <f t="shared" si="9"/>
        <v>186</v>
      </c>
    </row>
    <row r="18" spans="1:29" ht="15.75" customHeight="1">
      <c r="A18" s="77">
        <v>4</v>
      </c>
      <c r="B18" s="87" t="s">
        <v>50</v>
      </c>
      <c r="C18" s="14">
        <v>99</v>
      </c>
      <c r="D18" s="14">
        <v>92</v>
      </c>
      <c r="E18" s="15">
        <f t="shared" si="5"/>
        <v>191</v>
      </c>
      <c r="F18" s="16"/>
      <c r="G18" s="79">
        <v>4</v>
      </c>
      <c r="H18" s="88" t="s">
        <v>56</v>
      </c>
      <c r="I18" s="14">
        <v>93</v>
      </c>
      <c r="J18" s="14">
        <v>92</v>
      </c>
      <c r="K18" s="15">
        <f t="shared" si="6"/>
        <v>185</v>
      </c>
      <c r="L18" s="16"/>
      <c r="M18" s="79">
        <v>4</v>
      </c>
      <c r="N18" s="88" t="s">
        <v>62</v>
      </c>
      <c r="O18" s="14">
        <v>95</v>
      </c>
      <c r="P18" s="14">
        <v>96</v>
      </c>
      <c r="Q18" s="15">
        <f t="shared" si="7"/>
        <v>191</v>
      </c>
      <c r="R18" s="16"/>
      <c r="S18" s="79">
        <v>4</v>
      </c>
      <c r="T18" s="88" t="s">
        <v>68</v>
      </c>
      <c r="U18" s="14">
        <v>93</v>
      </c>
      <c r="V18" s="14">
        <v>92</v>
      </c>
      <c r="W18" s="15">
        <f t="shared" si="8"/>
        <v>185</v>
      </c>
      <c r="X18" s="17"/>
      <c r="Y18" s="79">
        <v>4</v>
      </c>
      <c r="Z18" s="87" t="s">
        <v>114</v>
      </c>
      <c r="AA18" s="14">
        <v>100</v>
      </c>
      <c r="AB18" s="14">
        <v>100</v>
      </c>
      <c r="AC18" s="18">
        <f t="shared" si="9"/>
        <v>200</v>
      </c>
    </row>
    <row r="19" spans="1:29" ht="15.75" customHeight="1">
      <c r="A19" s="77">
        <v>5</v>
      </c>
      <c r="B19" s="87" t="s">
        <v>51</v>
      </c>
      <c r="C19" s="14">
        <v>106</v>
      </c>
      <c r="D19" s="14">
        <v>105</v>
      </c>
      <c r="E19" s="15">
        <f t="shared" si="5"/>
        <v>211</v>
      </c>
      <c r="F19" s="16"/>
      <c r="G19" s="79">
        <v>5</v>
      </c>
      <c r="H19" s="78" t="s">
        <v>57</v>
      </c>
      <c r="I19" s="14">
        <v>99</v>
      </c>
      <c r="J19" s="14"/>
      <c r="K19" s="15" t="str">
        <f t="shared" si="6"/>
        <v> </v>
      </c>
      <c r="L19" s="16"/>
      <c r="M19" s="79">
        <v>5</v>
      </c>
      <c r="N19" s="88" t="s">
        <v>63</v>
      </c>
      <c r="O19" s="14"/>
      <c r="P19" s="14">
        <v>99</v>
      </c>
      <c r="Q19" s="15" t="str">
        <f t="shared" si="7"/>
        <v> </v>
      </c>
      <c r="R19" s="16"/>
      <c r="S19" s="79">
        <v>5</v>
      </c>
      <c r="T19" s="88" t="s">
        <v>69</v>
      </c>
      <c r="U19" s="14">
        <v>107</v>
      </c>
      <c r="V19" s="14">
        <v>97</v>
      </c>
      <c r="W19" s="15">
        <f t="shared" si="8"/>
        <v>204</v>
      </c>
      <c r="X19" s="17"/>
      <c r="Y19" s="79">
        <v>5</v>
      </c>
      <c r="Z19" s="87" t="s">
        <v>110</v>
      </c>
      <c r="AA19" s="14"/>
      <c r="AB19" s="14"/>
      <c r="AC19" s="18" t="str">
        <f t="shared" si="9"/>
        <v> </v>
      </c>
    </row>
    <row r="20" spans="1:29" ht="15.75" customHeight="1">
      <c r="A20" s="77" t="s">
        <v>11</v>
      </c>
      <c r="B20" s="78"/>
      <c r="C20" s="14"/>
      <c r="D20" s="14"/>
      <c r="E20" s="15" t="str">
        <f t="shared" si="5"/>
        <v> </v>
      </c>
      <c r="F20" s="16"/>
      <c r="G20" s="79" t="s">
        <v>11</v>
      </c>
      <c r="H20" s="78" t="s">
        <v>113</v>
      </c>
      <c r="I20" s="14"/>
      <c r="J20" s="14">
        <v>99</v>
      </c>
      <c r="K20" s="15" t="str">
        <f t="shared" si="6"/>
        <v> </v>
      </c>
      <c r="L20" s="16"/>
      <c r="M20" s="79" t="s">
        <v>11</v>
      </c>
      <c r="N20" s="78" t="s">
        <v>109</v>
      </c>
      <c r="O20" s="14">
        <v>94</v>
      </c>
      <c r="P20" s="14"/>
      <c r="Q20" s="15" t="str">
        <f t="shared" si="7"/>
        <v> </v>
      </c>
      <c r="R20" s="16"/>
      <c r="S20" s="79" t="s">
        <v>11</v>
      </c>
      <c r="T20" s="78"/>
      <c r="U20" s="14"/>
      <c r="V20" s="14"/>
      <c r="W20" s="15" t="str">
        <f t="shared" si="8"/>
        <v> </v>
      </c>
      <c r="X20" s="17"/>
      <c r="Y20" s="79" t="s">
        <v>11</v>
      </c>
      <c r="Z20" s="78"/>
      <c r="AA20" s="14"/>
      <c r="AB20" s="14"/>
      <c r="AC20" s="18" t="str">
        <f t="shared" si="9"/>
        <v> </v>
      </c>
    </row>
    <row r="21" spans="1:29" ht="24.75" customHeight="1">
      <c r="A21" s="123" t="s">
        <v>52</v>
      </c>
      <c r="B21" s="124"/>
      <c r="C21" s="15">
        <f>IF((COUNTBLANK(C15:C20)&lt;3),(SMALL(C15:C20,1)+SMALL(C15:C20,2)+SMALL(C15:C20,3)+SMALL(C15:C20,4))," ")</f>
        <v>357</v>
      </c>
      <c r="D21" s="15">
        <f>IF((COUNTBLANK(D15:D20)&lt;3),(SMALL(D15:D20,1)+SMALL(D15:D20,2)+SMALL(D15:D20,3)+SMALL(D15:D20,4))," ")</f>
        <v>366</v>
      </c>
      <c r="E21" s="15">
        <f>IF(AND((COUNTBLANK(C15:C20)&lt;3),(COUNTBLANK(D15:D20)&lt;3)),C21+D21,IF((COUNTBLANK(C15:C20)&lt;3),C21," "))</f>
        <v>723</v>
      </c>
      <c r="F21" s="19"/>
      <c r="G21" s="124" t="s">
        <v>58</v>
      </c>
      <c r="H21" s="124"/>
      <c r="I21" s="15">
        <f>IF((COUNTBLANK(I15:I20)&lt;3),(SMALL(I15:I20,1)+SMALL(I15:I20,2)+SMALL(I15:I20,3)+SMALL(I15:I20,4))," ")</f>
        <v>354</v>
      </c>
      <c r="J21" s="15">
        <f>IF((COUNTBLANK(J15:J20)&lt;3),(SMALL(J15:J20,1)+SMALL(J15:J20,2)+SMALL(J15:J20,3)+SMALL(J15:J20,4))," ")</f>
        <v>350</v>
      </c>
      <c r="K21" s="15">
        <f>IF(AND((COUNTBLANK(I15:I20)&lt;3),(COUNTBLANK(J15:J20)&lt;3)),I21+J21,IF((COUNTBLANK(I15:I20)&lt;3),I21," "))</f>
        <v>704</v>
      </c>
      <c r="L21" s="19"/>
      <c r="M21" s="124" t="s">
        <v>64</v>
      </c>
      <c r="N21" s="124"/>
      <c r="O21" s="15">
        <f>IF((COUNTBLANK(O15:O20)&lt;3),(SMALL(O15:O20,1)+SMALL(O15:O20,2)+SMALL(O15:O20,3)+SMALL(O15:O20,4))," ")</f>
        <v>343</v>
      </c>
      <c r="P21" s="15">
        <f>IF((COUNTBLANK(P15:P20)&lt;3),(SMALL(P15:P20,1)+SMALL(P15:P20,2)+SMALL(P15:P20,3)+SMALL(P15:P20,4))," ")</f>
        <v>348</v>
      </c>
      <c r="Q21" s="15">
        <f>IF(AND((COUNTBLANK(O15:O20)&lt;3),(COUNTBLANK(P15:P20)&lt;3)),O21+P21,IF((COUNTBLANK(O15:O20)&lt;3),O21," "))</f>
        <v>691</v>
      </c>
      <c r="R21" s="19"/>
      <c r="S21" s="124" t="s">
        <v>70</v>
      </c>
      <c r="T21" s="124"/>
      <c r="U21" s="15">
        <f>IF((COUNTBLANK(U15:U20)&lt;3),(SMALL(U15:U20,1)+SMALL(U15:U20,2)+SMALL(U15:U20,3)+SMALL(U15:U20,4))," ")</f>
        <v>362</v>
      </c>
      <c r="V21" s="15">
        <f>IF((COUNTBLANK(V15:V20)&lt;3),(SMALL(V15:V20,1)+SMALL(V15:V20,2)+SMALL(V15:V20,3)+SMALL(V15:V20,4))," ")</f>
        <v>363</v>
      </c>
      <c r="W21" s="15">
        <f>IF(AND((COUNTBLANK(U15:U20)&lt;3),(COUNTBLANK(V15:V20)&lt;3)),U21+V21,IF((COUNTBLANK(U15:U20)&lt;3),U21," "))</f>
        <v>725</v>
      </c>
      <c r="X21" s="23"/>
      <c r="Y21" s="124" t="s">
        <v>74</v>
      </c>
      <c r="Z21" s="124"/>
      <c r="AA21" s="15">
        <f>IF((COUNTBLANK(AA15:AA20)&lt;3),(SMALL(AA15:AA20,1)+SMALL(AA15:AA20,2)+SMALL(AA15:AA20,3)+SMALL(AA15:AA20,4))," ")</f>
        <v>361</v>
      </c>
      <c r="AB21" s="15">
        <f>IF((COUNTBLANK(AB15:AB20)&lt;3),(SMALL(AB15:AB20,1)+SMALL(AB15:AB20,2)+SMALL(AB15:AB20,3)+SMALL(AB15:AB20,4))," ")</f>
        <v>364</v>
      </c>
      <c r="AC21" s="18">
        <f>IF(AND((COUNTBLANK(AA15:AA20)&lt;3),(COUNTBLANK(AB15:AB20)&lt;3)),AA21+AB21,IF((COUNTBLANK(AA15:AA20)&lt;3),AA21," "))</f>
        <v>725</v>
      </c>
    </row>
    <row r="22" spans="1:34" s="26" customFormat="1" ht="7.5" customHeight="1">
      <c r="A22" s="20"/>
      <c r="B22" s="21"/>
      <c r="C22" s="22"/>
      <c r="D22" s="22"/>
      <c r="E22" s="22"/>
      <c r="F22" s="23"/>
      <c r="G22" s="22"/>
      <c r="H22" s="21"/>
      <c r="I22" s="22"/>
      <c r="J22" s="22"/>
      <c r="K22" s="22"/>
      <c r="L22" s="23"/>
      <c r="M22" s="22"/>
      <c r="N22" s="21"/>
      <c r="O22" s="22"/>
      <c r="P22" s="22"/>
      <c r="Q22" s="22"/>
      <c r="R22" s="23"/>
      <c r="S22" s="22"/>
      <c r="T22" s="21"/>
      <c r="U22" s="22"/>
      <c r="V22" s="22"/>
      <c r="W22" s="24"/>
      <c r="X22" s="23"/>
      <c r="Y22" s="22"/>
      <c r="Z22" s="21"/>
      <c r="AA22" s="22"/>
      <c r="AB22" s="22"/>
      <c r="AC22" s="25"/>
      <c r="AF22" s="105"/>
      <c r="AG22" s="105"/>
      <c r="AH22" s="105"/>
    </row>
    <row r="23" spans="1:29" ht="15.75" customHeight="1">
      <c r="A23" s="12" t="s">
        <v>0</v>
      </c>
      <c r="B23" s="27" t="s">
        <v>6</v>
      </c>
      <c r="C23" s="15" t="s">
        <v>1</v>
      </c>
      <c r="D23" s="15" t="s">
        <v>2</v>
      </c>
      <c r="E23" s="15" t="s">
        <v>3</v>
      </c>
      <c r="F23" s="16"/>
      <c r="G23" s="15" t="s">
        <v>0</v>
      </c>
      <c r="H23" s="27" t="s">
        <v>6</v>
      </c>
      <c r="I23" s="15" t="s">
        <v>1</v>
      </c>
      <c r="J23" s="15" t="s">
        <v>2</v>
      </c>
      <c r="K23" s="15" t="s">
        <v>3</v>
      </c>
      <c r="L23" s="16"/>
      <c r="M23" s="15" t="s">
        <v>0</v>
      </c>
      <c r="N23" s="27" t="s">
        <v>6</v>
      </c>
      <c r="O23" s="15" t="s">
        <v>1</v>
      </c>
      <c r="P23" s="15" t="s">
        <v>2</v>
      </c>
      <c r="Q23" s="15" t="s">
        <v>3</v>
      </c>
      <c r="R23" s="16"/>
      <c r="S23" s="15" t="s">
        <v>0</v>
      </c>
      <c r="T23" s="27" t="s">
        <v>6</v>
      </c>
      <c r="U23" s="15" t="s">
        <v>1</v>
      </c>
      <c r="V23" s="15" t="s">
        <v>2</v>
      </c>
      <c r="W23" s="15" t="s">
        <v>3</v>
      </c>
      <c r="X23" s="17"/>
      <c r="Y23" s="15" t="s">
        <v>0</v>
      </c>
      <c r="Z23" s="27" t="s">
        <v>6</v>
      </c>
      <c r="AA23" s="15" t="s">
        <v>1</v>
      </c>
      <c r="AB23" s="15" t="s">
        <v>2</v>
      </c>
      <c r="AC23" s="18" t="s">
        <v>3</v>
      </c>
    </row>
    <row r="24" spans="1:29" ht="15.75" customHeight="1">
      <c r="A24" s="77">
        <v>1</v>
      </c>
      <c r="B24" s="87" t="s">
        <v>75</v>
      </c>
      <c r="C24" s="14">
        <v>77</v>
      </c>
      <c r="D24" s="14">
        <v>93</v>
      </c>
      <c r="E24" s="15">
        <f aca="true" t="shared" si="10" ref="E24:E29">IF((OR(COUNTBLANK(C24),COUNTBLANK(D24)))," ",C24+D24)</f>
        <v>170</v>
      </c>
      <c r="F24" s="16"/>
      <c r="G24" s="79">
        <v>1</v>
      </c>
      <c r="H24" s="87"/>
      <c r="I24" s="14"/>
      <c r="J24" s="14"/>
      <c r="K24" s="15" t="str">
        <f aca="true" t="shared" si="11" ref="K24:K29">IF((OR(COUNTBLANK(I24),COUNTBLANK(J24)))," ",I24+J24)</f>
        <v> </v>
      </c>
      <c r="L24" s="16"/>
      <c r="M24" s="79">
        <v>1</v>
      </c>
      <c r="N24" s="96"/>
      <c r="O24" s="14"/>
      <c r="P24" s="14"/>
      <c r="Q24" s="15" t="str">
        <f aca="true" t="shared" si="12" ref="Q24:Q29">IF((OR(COUNTBLANK(O24),COUNTBLANK(P24)))," ",O24+P24)</f>
        <v> </v>
      </c>
      <c r="R24" s="16"/>
      <c r="S24" s="79">
        <v>1</v>
      </c>
      <c r="T24" s="13"/>
      <c r="U24" s="14"/>
      <c r="V24" s="14"/>
      <c r="W24" s="15" t="str">
        <f aca="true" t="shared" si="13" ref="W24:W29">IF((OR(COUNTBLANK(U24),COUNTBLANK(V24)))," ",U24+V24)</f>
        <v> </v>
      </c>
      <c r="X24" s="17"/>
      <c r="Y24" s="79">
        <v>1</v>
      </c>
      <c r="Z24" s="87"/>
      <c r="AA24" s="14"/>
      <c r="AB24" s="14"/>
      <c r="AC24" s="18" t="str">
        <f aca="true" t="shared" si="14" ref="AC24:AC29">IF((OR(COUNTBLANK(AA24),COUNTBLANK(AB24)))," ",AA24+AB24)</f>
        <v> </v>
      </c>
    </row>
    <row r="25" spans="1:29" ht="15.75" customHeight="1">
      <c r="A25" s="77">
        <v>2</v>
      </c>
      <c r="B25" s="87" t="s">
        <v>76</v>
      </c>
      <c r="C25" s="14">
        <v>87</v>
      </c>
      <c r="D25" s="14">
        <v>85</v>
      </c>
      <c r="E25" s="15">
        <f t="shared" si="10"/>
        <v>172</v>
      </c>
      <c r="F25" s="16"/>
      <c r="G25" s="79">
        <v>2</v>
      </c>
      <c r="H25" s="87"/>
      <c r="I25" s="14"/>
      <c r="J25" s="14"/>
      <c r="K25" s="15" t="str">
        <f t="shared" si="11"/>
        <v> </v>
      </c>
      <c r="L25" s="16"/>
      <c r="M25" s="79">
        <v>2</v>
      </c>
      <c r="N25" s="96"/>
      <c r="O25" s="14"/>
      <c r="P25" s="14"/>
      <c r="Q25" s="15" t="str">
        <f t="shared" si="12"/>
        <v> </v>
      </c>
      <c r="R25" s="16"/>
      <c r="S25" s="79">
        <v>2</v>
      </c>
      <c r="T25" s="13"/>
      <c r="U25" s="14"/>
      <c r="V25" s="14"/>
      <c r="W25" s="15" t="str">
        <f t="shared" si="13"/>
        <v> </v>
      </c>
      <c r="X25" s="17"/>
      <c r="Y25" s="79">
        <v>2</v>
      </c>
      <c r="Z25" s="87"/>
      <c r="AA25" s="14"/>
      <c r="AB25" s="14"/>
      <c r="AC25" s="18" t="str">
        <f t="shared" si="14"/>
        <v> </v>
      </c>
    </row>
    <row r="26" spans="1:29" ht="15.75" customHeight="1">
      <c r="A26" s="77">
        <v>3</v>
      </c>
      <c r="B26" s="87" t="s">
        <v>77</v>
      </c>
      <c r="C26" s="14">
        <v>96</v>
      </c>
      <c r="D26" s="14">
        <v>89</v>
      </c>
      <c r="E26" s="15">
        <f t="shared" si="10"/>
        <v>185</v>
      </c>
      <c r="F26" s="16"/>
      <c r="G26" s="79">
        <v>3</v>
      </c>
      <c r="H26" s="87"/>
      <c r="I26" s="14"/>
      <c r="J26" s="14"/>
      <c r="K26" s="15" t="str">
        <f t="shared" si="11"/>
        <v> </v>
      </c>
      <c r="L26" s="16"/>
      <c r="M26" s="79">
        <v>3</v>
      </c>
      <c r="N26" s="96"/>
      <c r="O26" s="14"/>
      <c r="P26" s="14"/>
      <c r="Q26" s="15" t="str">
        <f t="shared" si="12"/>
        <v> </v>
      </c>
      <c r="R26" s="16"/>
      <c r="S26" s="79">
        <v>3</v>
      </c>
      <c r="T26" s="13"/>
      <c r="U26" s="14"/>
      <c r="V26" s="14"/>
      <c r="W26" s="15" t="str">
        <f t="shared" si="13"/>
        <v> </v>
      </c>
      <c r="X26" s="17"/>
      <c r="Y26" s="79">
        <v>3</v>
      </c>
      <c r="Z26" s="87"/>
      <c r="AA26" s="14"/>
      <c r="AB26" s="14"/>
      <c r="AC26" s="18" t="str">
        <f t="shared" si="14"/>
        <v> </v>
      </c>
    </row>
    <row r="27" spans="1:29" ht="15.75" customHeight="1">
      <c r="A27" s="77">
        <v>4</v>
      </c>
      <c r="B27" s="87" t="s">
        <v>78</v>
      </c>
      <c r="C27" s="14">
        <v>106</v>
      </c>
      <c r="D27" s="14">
        <v>100</v>
      </c>
      <c r="E27" s="15">
        <f t="shared" si="10"/>
        <v>206</v>
      </c>
      <c r="F27" s="16"/>
      <c r="G27" s="79">
        <v>4</v>
      </c>
      <c r="H27" s="87"/>
      <c r="I27" s="14"/>
      <c r="J27" s="14"/>
      <c r="K27" s="15" t="str">
        <f t="shared" si="11"/>
        <v> </v>
      </c>
      <c r="L27" s="16"/>
      <c r="M27" s="79">
        <v>4</v>
      </c>
      <c r="N27" s="96"/>
      <c r="O27" s="14"/>
      <c r="P27" s="14"/>
      <c r="Q27" s="15" t="str">
        <f t="shared" si="12"/>
        <v> </v>
      </c>
      <c r="R27" s="16"/>
      <c r="S27" s="79">
        <v>4</v>
      </c>
      <c r="T27" s="13"/>
      <c r="U27" s="14"/>
      <c r="V27" s="14"/>
      <c r="W27" s="15" t="str">
        <f t="shared" si="13"/>
        <v> </v>
      </c>
      <c r="X27" s="17"/>
      <c r="Y27" s="79">
        <v>4</v>
      </c>
      <c r="Z27" s="87"/>
      <c r="AA27" s="14"/>
      <c r="AB27" s="14"/>
      <c r="AC27" s="18" t="str">
        <f t="shared" si="14"/>
        <v> </v>
      </c>
    </row>
    <row r="28" spans="1:29" ht="15.75" customHeight="1">
      <c r="A28" s="77">
        <v>5</v>
      </c>
      <c r="B28" s="87" t="s">
        <v>79</v>
      </c>
      <c r="C28" s="14">
        <v>138</v>
      </c>
      <c r="D28" s="14">
        <v>125</v>
      </c>
      <c r="E28" s="15">
        <f t="shared" si="10"/>
        <v>263</v>
      </c>
      <c r="F28" s="16"/>
      <c r="G28" s="79">
        <v>5</v>
      </c>
      <c r="H28" s="87"/>
      <c r="I28" s="14"/>
      <c r="J28" s="14"/>
      <c r="K28" s="15" t="str">
        <f t="shared" si="11"/>
        <v> </v>
      </c>
      <c r="L28" s="16"/>
      <c r="M28" s="79">
        <v>5</v>
      </c>
      <c r="N28" s="96"/>
      <c r="O28" s="14"/>
      <c r="P28" s="14"/>
      <c r="Q28" s="15" t="str">
        <f t="shared" si="12"/>
        <v> </v>
      </c>
      <c r="R28" s="16"/>
      <c r="S28" s="79">
        <v>5</v>
      </c>
      <c r="T28" s="13"/>
      <c r="U28" s="14"/>
      <c r="V28" s="14"/>
      <c r="W28" s="15" t="str">
        <f t="shared" si="13"/>
        <v> </v>
      </c>
      <c r="X28" s="17"/>
      <c r="Y28" s="79">
        <v>5</v>
      </c>
      <c r="Z28" s="87"/>
      <c r="AA28" s="14"/>
      <c r="AB28" s="14"/>
      <c r="AC28" s="18" t="str">
        <f t="shared" si="14"/>
        <v> </v>
      </c>
    </row>
    <row r="29" spans="1:29" ht="15.75" customHeight="1">
      <c r="A29" s="77" t="s">
        <v>11</v>
      </c>
      <c r="B29" s="78"/>
      <c r="C29" s="14"/>
      <c r="D29" s="14"/>
      <c r="E29" s="15" t="str">
        <f t="shared" si="10"/>
        <v> </v>
      </c>
      <c r="F29" s="16"/>
      <c r="G29" s="79" t="s">
        <v>11</v>
      </c>
      <c r="H29" s="78"/>
      <c r="I29" s="14"/>
      <c r="J29" s="14"/>
      <c r="K29" s="15" t="str">
        <f t="shared" si="11"/>
        <v> </v>
      </c>
      <c r="L29" s="16"/>
      <c r="M29" s="79" t="s">
        <v>11</v>
      </c>
      <c r="N29" s="78"/>
      <c r="O29" s="14"/>
      <c r="P29" s="14"/>
      <c r="Q29" s="15" t="str">
        <f t="shared" si="12"/>
        <v> </v>
      </c>
      <c r="R29" s="16"/>
      <c r="S29" s="79" t="s">
        <v>11</v>
      </c>
      <c r="T29" s="78"/>
      <c r="U29" s="14"/>
      <c r="V29" s="14"/>
      <c r="W29" s="15" t="str">
        <f t="shared" si="13"/>
        <v> </v>
      </c>
      <c r="X29" s="17"/>
      <c r="Y29" s="79" t="s">
        <v>11</v>
      </c>
      <c r="Z29" s="78"/>
      <c r="AA29" s="14"/>
      <c r="AB29" s="14"/>
      <c r="AC29" s="18" t="str">
        <f t="shared" si="14"/>
        <v> </v>
      </c>
    </row>
    <row r="30" spans="1:29" ht="27.75" customHeight="1">
      <c r="A30" s="123" t="s">
        <v>80</v>
      </c>
      <c r="B30" s="124"/>
      <c r="C30" s="15">
        <f>IF((COUNTBLANK(C24:C29)&lt;3),(SMALL(C24:C29,1)+SMALL(C24:C29,2)+SMALL(C24:C29,3)+SMALL(C24:C29,4))," ")</f>
        <v>366</v>
      </c>
      <c r="D30" s="15">
        <f>IF((COUNTBLANK(D24:D29)&lt;3),(SMALL(D24:D29,1)+SMALL(D24:D29,2)+SMALL(D24:D29,3)+SMALL(D24:D29,4))," ")</f>
        <v>367</v>
      </c>
      <c r="E30" s="15">
        <f>IF(AND((COUNTBLANK(C24:C29)&lt;3),(COUNTBLANK(D24:D29)&lt;3)),C30+D30,IF((COUNTBLANK(C24:C29)&lt;3),C30," "))</f>
        <v>733</v>
      </c>
      <c r="F30" s="19"/>
      <c r="G30" s="127"/>
      <c r="H30" s="127"/>
      <c r="I30" s="15" t="str">
        <f>IF((COUNTBLANK(I24:I29)&lt;3),(SMALL(I24:I29,1)+SMALL(I24:I29,2)+SMALL(I24:I29,3)+SMALL(I24:I29,4))," ")</f>
        <v> </v>
      </c>
      <c r="J30" s="15" t="str">
        <f>IF((COUNTBLANK(J24:J29)&lt;3),(SMALL(J24:J29,1)+SMALL(J24:J29,2)+SMALL(J24:J29,3)+SMALL(J24:J29,4))," ")</f>
        <v> </v>
      </c>
      <c r="K30" s="15" t="str">
        <f>IF(AND((COUNTBLANK(I24:I29)&lt;3),(COUNTBLANK(J24:J29)&lt;3)),I30+J30,IF((COUNTBLANK(I24:I29)&lt;3),I30," "))</f>
        <v> </v>
      </c>
      <c r="L30" s="19"/>
      <c r="M30" s="127"/>
      <c r="N30" s="127"/>
      <c r="O30" s="15" t="str">
        <f>IF((COUNTBLANK(O24:O29)&lt;3),(SMALL(O24:O29,1)+SMALL(O24:O29,2)+SMALL(O24:O29,3)+SMALL(O24:O29,4))," ")</f>
        <v> </v>
      </c>
      <c r="P30" s="15" t="str">
        <f>IF((COUNTBLANK(P24:P29)&lt;3),(SMALL(P24:P29,1)+SMALL(P24:P29,2)+SMALL(P24:P29,3)+SMALL(P24:P29,4))," ")</f>
        <v> </v>
      </c>
      <c r="Q30" s="15" t="str">
        <f>IF(AND((COUNTBLANK(O24:O29)&lt;3),(COUNTBLANK(P24:P29)&lt;3)),O30+P30,IF((COUNTBLANK(O24:O29)&lt;3),O30," "))</f>
        <v> </v>
      </c>
      <c r="R30" s="19"/>
      <c r="S30" s="127"/>
      <c r="T30" s="127"/>
      <c r="U30" s="15" t="str">
        <f>IF((COUNTBLANK(U24:U29)&lt;3),(SMALL(U24:U29,1)+SMALL(U24:U29,2)+SMALL(U24:U29,3)+SMALL(U24:U29,4))," ")</f>
        <v> </v>
      </c>
      <c r="V30" s="15" t="str">
        <f>IF((COUNTBLANK(V24:V29)&lt;3),(SMALL(V24:V29,1)+SMALL(V24:V29,2)+SMALL(V24:V29,3)+SMALL(V24:V29,4))," ")</f>
        <v> </v>
      </c>
      <c r="W30" s="15" t="str">
        <f>IF(AND((COUNTBLANK(U24:U29)&lt;3),(COUNTBLANK(V24:V29)&lt;3)),U30+V30,IF((COUNTBLANK(U24:U29)&lt;3),U30," "))</f>
        <v> </v>
      </c>
      <c r="X30" s="23"/>
      <c r="Y30" s="127"/>
      <c r="Z30" s="127"/>
      <c r="AA30" s="15" t="str">
        <f>IF((COUNTBLANK(AA24:AA29)&lt;3),(SMALL(AA24:AA29,1)+SMALL(AA24:AA29,2)+SMALL(AA24:AA29,3)+SMALL(AA24:AA29,4))," ")</f>
        <v> </v>
      </c>
      <c r="AB30" s="15" t="str">
        <f>IF((COUNTBLANK(AB24:AB29)&lt;3),(SMALL(AB24:AB29,1)+SMALL(AB24:AB29,2)+SMALL(AB24:AB29,3)+SMALL(AB24:AB29,4))," ")</f>
        <v> </v>
      </c>
      <c r="AC30" s="18" t="str">
        <f>IF(AND((COUNTBLANK(AA24:AA29)&lt;3),(COUNTBLANK(AB24:AB29)&lt;3)),AA30+AB30,IF((COUNTBLANK(AA24:AA29)&lt;3),AA30," "))</f>
        <v> </v>
      </c>
    </row>
    <row r="31" spans="1:34" s="26" customFormat="1" ht="7.5" customHeight="1">
      <c r="A31" s="20"/>
      <c r="B31" s="21"/>
      <c r="C31" s="22"/>
      <c r="D31" s="22"/>
      <c r="E31" s="22"/>
      <c r="F31" s="23"/>
      <c r="G31" s="22"/>
      <c r="H31" s="21"/>
      <c r="I31" s="22"/>
      <c r="J31" s="22"/>
      <c r="K31" s="22"/>
      <c r="L31" s="23"/>
      <c r="M31" s="22"/>
      <c r="N31" s="21"/>
      <c r="O31" s="22"/>
      <c r="P31" s="22"/>
      <c r="Q31" s="22"/>
      <c r="R31" s="23"/>
      <c r="S31" s="22"/>
      <c r="T31" s="21"/>
      <c r="U31" s="22"/>
      <c r="V31" s="22"/>
      <c r="W31" s="24"/>
      <c r="X31" s="23"/>
      <c r="Y31" s="22"/>
      <c r="Z31" s="21"/>
      <c r="AA31" s="22"/>
      <c r="AB31" s="22"/>
      <c r="AC31" s="25"/>
      <c r="AF31" s="105"/>
      <c r="AG31" s="105"/>
      <c r="AH31" s="105"/>
    </row>
    <row r="32" spans="1:29" ht="15.75" customHeight="1">
      <c r="A32" s="12" t="s">
        <v>0</v>
      </c>
      <c r="B32" s="27" t="s">
        <v>6</v>
      </c>
      <c r="C32" s="15" t="s">
        <v>1</v>
      </c>
      <c r="D32" s="15" t="s">
        <v>2</v>
      </c>
      <c r="E32" s="15" t="s">
        <v>3</v>
      </c>
      <c r="F32" s="16"/>
      <c r="G32" s="15" t="s">
        <v>0</v>
      </c>
      <c r="H32" s="27" t="s">
        <v>6</v>
      </c>
      <c r="I32" s="15" t="s">
        <v>1</v>
      </c>
      <c r="J32" s="15" t="s">
        <v>2</v>
      </c>
      <c r="K32" s="15" t="s">
        <v>3</v>
      </c>
      <c r="L32" s="16"/>
      <c r="M32" s="15" t="s">
        <v>0</v>
      </c>
      <c r="N32" s="27" t="s">
        <v>6</v>
      </c>
      <c r="O32" s="15" t="s">
        <v>1</v>
      </c>
      <c r="P32" s="15" t="s">
        <v>2</v>
      </c>
      <c r="Q32" s="15" t="s">
        <v>3</v>
      </c>
      <c r="R32" s="16"/>
      <c r="S32" s="15" t="s">
        <v>0</v>
      </c>
      <c r="T32" s="27" t="s">
        <v>6</v>
      </c>
      <c r="U32" s="15" t="s">
        <v>1</v>
      </c>
      <c r="V32" s="15" t="s">
        <v>2</v>
      </c>
      <c r="W32" s="15" t="s">
        <v>3</v>
      </c>
      <c r="X32" s="17"/>
      <c r="Y32" s="15" t="s">
        <v>0</v>
      </c>
      <c r="Z32" s="27" t="s">
        <v>6</v>
      </c>
      <c r="AA32" s="15" t="s">
        <v>1</v>
      </c>
      <c r="AB32" s="15" t="s">
        <v>2</v>
      </c>
      <c r="AC32" s="18" t="s">
        <v>3</v>
      </c>
    </row>
    <row r="33" spans="1:29" ht="15.75" customHeight="1">
      <c r="A33" s="77">
        <v>1</v>
      </c>
      <c r="B33" s="87"/>
      <c r="C33" s="14"/>
      <c r="D33" s="14"/>
      <c r="E33" s="15" t="str">
        <f aca="true" t="shared" si="15" ref="E33:E38">IF((OR(COUNTBLANK(C33),COUNTBLANK(D33)))," ",C33+D33)</f>
        <v> </v>
      </c>
      <c r="F33" s="16"/>
      <c r="G33" s="79">
        <v>1</v>
      </c>
      <c r="H33" s="78"/>
      <c r="I33" s="14"/>
      <c r="J33" s="14"/>
      <c r="K33" s="15" t="str">
        <f aca="true" t="shared" si="16" ref="K33:K38">IF((OR(COUNTBLANK(I33),COUNTBLANK(J33)))," ",I33+J33)</f>
        <v> </v>
      </c>
      <c r="L33" s="16"/>
      <c r="M33" s="79">
        <v>1</v>
      </c>
      <c r="N33" s="78"/>
      <c r="O33" s="14"/>
      <c r="P33" s="14"/>
      <c r="Q33" s="15" t="str">
        <f aca="true" t="shared" si="17" ref="Q33:Q38">IF((OR(COUNTBLANK(O33),COUNTBLANK(P33)))," ",O33+P33)</f>
        <v> </v>
      </c>
      <c r="R33" s="16"/>
      <c r="S33" s="79">
        <v>1</v>
      </c>
      <c r="T33" s="78"/>
      <c r="U33" s="14"/>
      <c r="V33" s="14"/>
      <c r="W33" s="15" t="str">
        <f aca="true" t="shared" si="18" ref="W33:W38">IF((OR(COUNTBLANK(U33),COUNTBLANK(V33)))," ",U33+V33)</f>
        <v> </v>
      </c>
      <c r="X33" s="17"/>
      <c r="Y33" s="15">
        <v>1</v>
      </c>
      <c r="Z33" s="13"/>
      <c r="AA33" s="14"/>
      <c r="AB33" s="14"/>
      <c r="AC33" s="18" t="str">
        <f aca="true" t="shared" si="19" ref="AC33:AC38">IF((OR(COUNTBLANK(AA33),COUNTBLANK(AB33)))," ",AA33+AB33)</f>
        <v> </v>
      </c>
    </row>
    <row r="34" spans="1:29" ht="15.75" customHeight="1">
      <c r="A34" s="77">
        <v>2</v>
      </c>
      <c r="B34" s="87"/>
      <c r="C34" s="14"/>
      <c r="D34" s="14"/>
      <c r="E34" s="15" t="str">
        <f t="shared" si="15"/>
        <v> </v>
      </c>
      <c r="F34" s="16"/>
      <c r="G34" s="79">
        <v>2</v>
      </c>
      <c r="H34" s="78"/>
      <c r="I34" s="14"/>
      <c r="J34" s="14"/>
      <c r="K34" s="15" t="str">
        <f t="shared" si="16"/>
        <v> </v>
      </c>
      <c r="L34" s="16"/>
      <c r="M34" s="79">
        <v>2</v>
      </c>
      <c r="N34" s="78"/>
      <c r="O34" s="14"/>
      <c r="P34" s="14"/>
      <c r="Q34" s="15" t="str">
        <f t="shared" si="17"/>
        <v> </v>
      </c>
      <c r="R34" s="16"/>
      <c r="S34" s="79">
        <v>2</v>
      </c>
      <c r="T34" s="78"/>
      <c r="U34" s="14"/>
      <c r="V34" s="14"/>
      <c r="W34" s="15" t="str">
        <f t="shared" si="18"/>
        <v> </v>
      </c>
      <c r="X34" s="17"/>
      <c r="Y34" s="15">
        <v>2</v>
      </c>
      <c r="Z34" s="13"/>
      <c r="AA34" s="14"/>
      <c r="AB34" s="14"/>
      <c r="AC34" s="18" t="str">
        <f t="shared" si="19"/>
        <v> </v>
      </c>
    </row>
    <row r="35" spans="1:29" ht="15.75" customHeight="1">
      <c r="A35" s="77">
        <v>3</v>
      </c>
      <c r="B35" s="87"/>
      <c r="C35" s="14"/>
      <c r="D35" s="14"/>
      <c r="E35" s="15" t="str">
        <f t="shared" si="15"/>
        <v> </v>
      </c>
      <c r="F35" s="16"/>
      <c r="G35" s="79">
        <v>3</v>
      </c>
      <c r="H35" s="78"/>
      <c r="I35" s="14"/>
      <c r="J35" s="14"/>
      <c r="K35" s="15" t="str">
        <f t="shared" si="16"/>
        <v> </v>
      </c>
      <c r="L35" s="16"/>
      <c r="M35" s="79">
        <v>3</v>
      </c>
      <c r="N35" s="78"/>
      <c r="O35" s="14"/>
      <c r="P35" s="14"/>
      <c r="Q35" s="15" t="str">
        <f t="shared" si="17"/>
        <v> </v>
      </c>
      <c r="R35" s="16"/>
      <c r="S35" s="79">
        <v>3</v>
      </c>
      <c r="T35" s="78"/>
      <c r="U35" s="14"/>
      <c r="V35" s="14"/>
      <c r="W35" s="15" t="str">
        <f t="shared" si="18"/>
        <v> </v>
      </c>
      <c r="X35" s="17"/>
      <c r="Y35" s="15">
        <v>3</v>
      </c>
      <c r="Z35" s="13"/>
      <c r="AA35" s="14"/>
      <c r="AB35" s="14"/>
      <c r="AC35" s="18" t="str">
        <f t="shared" si="19"/>
        <v> </v>
      </c>
    </row>
    <row r="36" spans="1:29" ht="15.75" customHeight="1">
      <c r="A36" s="77">
        <v>4</v>
      </c>
      <c r="B36" s="87"/>
      <c r="C36" s="14"/>
      <c r="D36" s="14"/>
      <c r="E36" s="15" t="str">
        <f t="shared" si="15"/>
        <v> </v>
      </c>
      <c r="F36" s="16"/>
      <c r="G36" s="79">
        <v>4</v>
      </c>
      <c r="H36" s="78"/>
      <c r="I36" s="14"/>
      <c r="J36" s="14"/>
      <c r="K36" s="15" t="str">
        <f t="shared" si="16"/>
        <v> </v>
      </c>
      <c r="L36" s="16"/>
      <c r="M36" s="79">
        <v>4</v>
      </c>
      <c r="N36" s="78"/>
      <c r="O36" s="14"/>
      <c r="P36" s="14"/>
      <c r="Q36" s="15" t="str">
        <f t="shared" si="17"/>
        <v> </v>
      </c>
      <c r="R36" s="16"/>
      <c r="S36" s="79">
        <v>4</v>
      </c>
      <c r="T36" s="78"/>
      <c r="U36" s="14"/>
      <c r="V36" s="14"/>
      <c r="W36" s="15" t="str">
        <f t="shared" si="18"/>
        <v> </v>
      </c>
      <c r="X36" s="17"/>
      <c r="Y36" s="15">
        <v>4</v>
      </c>
      <c r="Z36" s="13"/>
      <c r="AA36" s="14"/>
      <c r="AB36" s="14"/>
      <c r="AC36" s="18" t="str">
        <f t="shared" si="19"/>
        <v> </v>
      </c>
    </row>
    <row r="37" spans="1:29" ht="15.75" customHeight="1">
      <c r="A37" s="77">
        <v>5</v>
      </c>
      <c r="B37" s="87"/>
      <c r="C37" s="14"/>
      <c r="D37" s="14"/>
      <c r="E37" s="15" t="str">
        <f t="shared" si="15"/>
        <v> </v>
      </c>
      <c r="F37" s="16"/>
      <c r="G37" s="79">
        <v>5</v>
      </c>
      <c r="H37" s="78"/>
      <c r="I37" s="14"/>
      <c r="J37" s="14"/>
      <c r="K37" s="15" t="str">
        <f t="shared" si="16"/>
        <v> </v>
      </c>
      <c r="L37" s="16"/>
      <c r="M37" s="79">
        <v>5</v>
      </c>
      <c r="N37" s="78"/>
      <c r="O37" s="14"/>
      <c r="P37" s="14"/>
      <c r="Q37" s="15" t="str">
        <f t="shared" si="17"/>
        <v> </v>
      </c>
      <c r="R37" s="16"/>
      <c r="S37" s="79">
        <v>5</v>
      </c>
      <c r="T37" s="78"/>
      <c r="U37" s="14"/>
      <c r="V37" s="14"/>
      <c r="W37" s="15" t="str">
        <f t="shared" si="18"/>
        <v> </v>
      </c>
      <c r="X37" s="17"/>
      <c r="Y37" s="15">
        <v>5</v>
      </c>
      <c r="Z37" s="13"/>
      <c r="AA37" s="14"/>
      <c r="AB37" s="14"/>
      <c r="AC37" s="18" t="str">
        <f t="shared" si="19"/>
        <v> </v>
      </c>
    </row>
    <row r="38" spans="1:29" ht="15.75" customHeight="1">
      <c r="A38" s="77" t="s">
        <v>11</v>
      </c>
      <c r="B38" s="78"/>
      <c r="C38" s="14"/>
      <c r="D38" s="14"/>
      <c r="E38" s="15" t="str">
        <f t="shared" si="15"/>
        <v> </v>
      </c>
      <c r="F38" s="16"/>
      <c r="G38" s="79"/>
      <c r="H38" s="78"/>
      <c r="I38" s="14"/>
      <c r="J38" s="14"/>
      <c r="K38" s="15" t="str">
        <f t="shared" si="16"/>
        <v> </v>
      </c>
      <c r="L38" s="16"/>
      <c r="M38" s="79" t="s">
        <v>11</v>
      </c>
      <c r="N38" s="78"/>
      <c r="O38" s="14"/>
      <c r="P38" s="14"/>
      <c r="Q38" s="15" t="str">
        <f t="shared" si="17"/>
        <v> </v>
      </c>
      <c r="R38" s="16"/>
      <c r="S38" s="79" t="s">
        <v>11</v>
      </c>
      <c r="T38" s="78"/>
      <c r="U38" s="14"/>
      <c r="V38" s="14"/>
      <c r="W38" s="15" t="str">
        <f t="shared" si="18"/>
        <v> </v>
      </c>
      <c r="X38" s="17"/>
      <c r="Y38" s="15" t="s">
        <v>11</v>
      </c>
      <c r="Z38" s="13"/>
      <c r="AA38" s="14"/>
      <c r="AB38" s="14"/>
      <c r="AC38" s="18" t="str">
        <f t="shared" si="19"/>
        <v> </v>
      </c>
    </row>
    <row r="39" spans="1:29" ht="24.75" customHeight="1">
      <c r="A39" s="123"/>
      <c r="B39" s="124"/>
      <c r="C39" s="15" t="str">
        <f>IF((COUNTBLANK(C33:C38)&lt;3),(SMALL(C33:C38,1)+SMALL(C33:C38,2)+SMALL(C33:C38,3)+SMALL(C33:C38,4))," ")</f>
        <v> </v>
      </c>
      <c r="D39" s="15" t="str">
        <f>IF((COUNTBLANK(D33:D38)&lt;3),(SMALL(D33:D38,1)+SMALL(D33:D38,2)+SMALL(D33:D38,3)+SMALL(D33:D38,4))," ")</f>
        <v> </v>
      </c>
      <c r="E39" s="15" t="str">
        <f>IF(AND((COUNTBLANK(C33:C38)&lt;3),(COUNTBLANK(D33:D38)&lt;3)),C39+D39,IF((COUNTBLANK(C33:C38)&lt;3),C39," "))</f>
        <v> </v>
      </c>
      <c r="F39" s="63"/>
      <c r="G39" s="128"/>
      <c r="H39" s="129"/>
      <c r="I39" s="15" t="str">
        <f>IF((COUNTBLANK(I33:I38)&lt;3),(SMALL(I33:I38,1)+SMALL(I33:I38,2)+SMALL(I33:I38,3)+SMALL(I33:I38,4))," ")</f>
        <v> </v>
      </c>
      <c r="J39" s="15" t="str">
        <f>IF((COUNTBLANK(J33:J38)&lt;3),(SMALL(J33:J38,1)+SMALL(J33:J38,2)+SMALL(J33:J38,3)+SMALL(J33:J38,4))," ")</f>
        <v> </v>
      </c>
      <c r="K39" s="15" t="str">
        <f>IF(AND((COUNTBLANK(I33:I38)&lt;3),(COUNTBLANK(J33:J38)&lt;3)),I39+J39,IF((COUNTBLANK(I33:I38)&lt;3),I39," "))</f>
        <v> </v>
      </c>
      <c r="L39" s="63"/>
      <c r="M39" s="128"/>
      <c r="N39" s="129"/>
      <c r="O39" s="15" t="str">
        <f>IF((COUNTBLANK(O33:O38)&lt;3),(SMALL(O33:O38,1)+SMALL(O33:O38,2)+SMALL(O33:O38,3)+SMALL(O33:O38,4))," ")</f>
        <v> </v>
      </c>
      <c r="P39" s="15" t="str">
        <f>IF((COUNTBLANK(P33:P38)&lt;3),(SMALL(P33:P38,1)+SMALL(P33:P38,2)+SMALL(P33:P38,3)+SMALL(P33:P38,4))," ")</f>
        <v> </v>
      </c>
      <c r="Q39" s="15" t="str">
        <f>IF(AND((COUNTBLANK(O33:O38)&lt;3),(COUNTBLANK(P33:P38)&lt;3)),O39+P39,IF((COUNTBLANK(O33:O38)&lt;3),O39," "))</f>
        <v> </v>
      </c>
      <c r="R39" s="63"/>
      <c r="S39" s="128"/>
      <c r="T39" s="129"/>
      <c r="U39" s="15" t="str">
        <f>IF((COUNTBLANK(U33:U38)&lt;3),(SMALL(U33:U38,1)+SMALL(U33:U38,2)+SMALL(U33:U38,3)+SMALL(U33:U38,4))," ")</f>
        <v> </v>
      </c>
      <c r="V39" s="15" t="str">
        <f>IF((COUNTBLANK(V33:V38)&lt;3),(SMALL(V33:V38,1)+SMALL(V33:V38,2)+SMALL(V33:V38,3)+SMALL(V33:V38,4))," ")</f>
        <v> </v>
      </c>
      <c r="W39" s="15" t="str">
        <f>IF(AND((COUNTBLANK(U33:U38)&lt;3),(COUNTBLANK(V33:V38)&lt;3)),U39+V39,IF((COUNTBLANK(U33:U38)&lt;3),U39," "))</f>
        <v> </v>
      </c>
      <c r="X39" s="64"/>
      <c r="Y39" s="128"/>
      <c r="Z39" s="129"/>
      <c r="AA39" s="15" t="str">
        <f>IF((COUNTBLANK(AA33:AA38)&lt;3),(SMALL(AA33:AA38,1)+SMALL(AA33:AA38,2)+SMALL(AA33:AA38,3)+SMALL(AA33:AA38,4))," ")</f>
        <v> </v>
      </c>
      <c r="AB39" s="15" t="str">
        <f>IF((COUNTBLANK(AB33:AB38)&lt;3),(SMALL(AB33:AB38,1)+SMALL(AB33:AB38,2)+SMALL(AB33:AB38,3)+SMALL(AB33:AB38,4))," ")</f>
        <v> </v>
      </c>
      <c r="AC39" s="18" t="str">
        <f>IF(AND((COUNTBLANK(AA33:AA38)&lt;3),(COUNTBLANK(AB33:AB38)&lt;3)),AA39+AB39,IF((COUNTBLANK(AA33:AA38)&lt;3),AA39," "))</f>
        <v> </v>
      </c>
    </row>
    <row r="40" spans="1:34" s="26" customFormat="1" ht="7.5" customHeight="1">
      <c r="A40" s="20"/>
      <c r="B40" s="21"/>
      <c r="C40" s="22"/>
      <c r="D40" s="22"/>
      <c r="E40" s="22"/>
      <c r="F40" s="23"/>
      <c r="G40" s="22"/>
      <c r="H40" s="21"/>
      <c r="I40" s="22"/>
      <c r="J40" s="22"/>
      <c r="K40" s="22"/>
      <c r="L40" s="23"/>
      <c r="M40" s="22"/>
      <c r="N40" s="21"/>
      <c r="O40" s="22"/>
      <c r="P40" s="22"/>
      <c r="Q40" s="22"/>
      <c r="R40" s="23"/>
      <c r="S40" s="22"/>
      <c r="T40" s="21"/>
      <c r="U40" s="22"/>
      <c r="V40" s="22"/>
      <c r="W40" s="24"/>
      <c r="X40" s="23"/>
      <c r="Y40" s="22"/>
      <c r="Z40" s="21"/>
      <c r="AA40" s="22"/>
      <c r="AB40" s="22"/>
      <c r="AC40" s="25"/>
      <c r="AF40" s="105"/>
      <c r="AG40" s="105"/>
      <c r="AH40" s="105"/>
    </row>
    <row r="41" spans="1:29" ht="15.75" customHeight="1">
      <c r="A41" s="12" t="s">
        <v>0</v>
      </c>
      <c r="B41" s="27" t="s">
        <v>6</v>
      </c>
      <c r="C41" s="15" t="s">
        <v>1</v>
      </c>
      <c r="D41" s="15" t="s">
        <v>2</v>
      </c>
      <c r="E41" s="15" t="s">
        <v>3</v>
      </c>
      <c r="F41" s="16"/>
      <c r="G41" s="15" t="s">
        <v>0</v>
      </c>
      <c r="H41" s="27" t="s">
        <v>6</v>
      </c>
      <c r="I41" s="15" t="s">
        <v>1</v>
      </c>
      <c r="J41" s="15" t="s">
        <v>2</v>
      </c>
      <c r="K41" s="15" t="s">
        <v>3</v>
      </c>
      <c r="L41" s="16"/>
      <c r="M41" s="15" t="s">
        <v>0</v>
      </c>
      <c r="N41" s="27" t="s">
        <v>6</v>
      </c>
      <c r="O41" s="15" t="s">
        <v>1</v>
      </c>
      <c r="P41" s="15" t="s">
        <v>2</v>
      </c>
      <c r="Q41" s="15" t="s">
        <v>3</v>
      </c>
      <c r="R41" s="16"/>
      <c r="S41" s="15" t="s">
        <v>0</v>
      </c>
      <c r="T41" s="27" t="s">
        <v>6</v>
      </c>
      <c r="U41" s="15" t="s">
        <v>1</v>
      </c>
      <c r="V41" s="15" t="s">
        <v>2</v>
      </c>
      <c r="W41" s="15" t="s">
        <v>3</v>
      </c>
      <c r="X41" s="17"/>
      <c r="Y41" s="15" t="s">
        <v>0</v>
      </c>
      <c r="Z41" s="27" t="s">
        <v>6</v>
      </c>
      <c r="AA41" s="15" t="s">
        <v>1</v>
      </c>
      <c r="AB41" s="15" t="s">
        <v>2</v>
      </c>
      <c r="AC41" s="18" t="s">
        <v>3</v>
      </c>
    </row>
    <row r="42" spans="1:29" ht="15.75" customHeight="1">
      <c r="A42" s="12">
        <v>1</v>
      </c>
      <c r="B42" s="13" t="s">
        <v>102</v>
      </c>
      <c r="C42" s="14">
        <v>77</v>
      </c>
      <c r="D42" s="14">
        <v>82</v>
      </c>
      <c r="E42" s="15">
        <f aca="true" t="shared" si="20" ref="E42:E47">IF((OR(COUNTBLANK(C42),COUNTBLANK(D42)))," ",C42+D42)</f>
        <v>159</v>
      </c>
      <c r="F42" s="16"/>
      <c r="G42" s="15">
        <v>1</v>
      </c>
      <c r="H42" s="13" t="s">
        <v>105</v>
      </c>
      <c r="I42" s="14">
        <v>89</v>
      </c>
      <c r="J42" s="14">
        <v>86</v>
      </c>
      <c r="K42" s="15">
        <f aca="true" t="shared" si="21" ref="K42:K47">IF((OR(COUNTBLANK(I42),COUNTBLANK(J42)))," ",I42+J42)</f>
        <v>175</v>
      </c>
      <c r="L42" s="16"/>
      <c r="M42" s="15">
        <v>1</v>
      </c>
      <c r="N42" s="13" t="s">
        <v>108</v>
      </c>
      <c r="O42" s="14">
        <v>93</v>
      </c>
      <c r="P42" s="14">
        <v>91</v>
      </c>
      <c r="Q42" s="15">
        <f aca="true" t="shared" si="22" ref="Q42:Q47">IF((OR(COUNTBLANK(O42),COUNTBLANK(P42)))," ",O42+P42)</f>
        <v>184</v>
      </c>
      <c r="R42" s="16"/>
      <c r="S42" s="15">
        <v>1</v>
      </c>
      <c r="T42" s="13"/>
      <c r="U42" s="14"/>
      <c r="V42" s="14"/>
      <c r="W42" s="15" t="str">
        <f aca="true" t="shared" si="23" ref="W42:W47">IF((OR(COUNTBLANK(U42),COUNTBLANK(V42)))," ",U42+V42)</f>
        <v> </v>
      </c>
      <c r="X42" s="17"/>
      <c r="Y42" s="15">
        <v>1</v>
      </c>
      <c r="Z42" s="13"/>
      <c r="AA42" s="14"/>
      <c r="AB42" s="14"/>
      <c r="AC42" s="18" t="str">
        <f aca="true" t="shared" si="24" ref="AC42:AC47">IF((OR(COUNTBLANK(AA42),COUNTBLANK(AB42)))," ",AA42+AB42)</f>
        <v> </v>
      </c>
    </row>
    <row r="43" spans="1:29" ht="15.75" customHeight="1">
      <c r="A43" s="12">
        <v>2</v>
      </c>
      <c r="B43" s="13" t="s">
        <v>103</v>
      </c>
      <c r="C43" s="14">
        <v>87</v>
      </c>
      <c r="D43" s="14">
        <v>93</v>
      </c>
      <c r="E43" s="15">
        <f t="shared" si="20"/>
        <v>180</v>
      </c>
      <c r="F43" s="16"/>
      <c r="G43" s="15">
        <v>2</v>
      </c>
      <c r="H43" s="13" t="s">
        <v>106</v>
      </c>
      <c r="I43" s="14">
        <v>92</v>
      </c>
      <c r="J43" s="14">
        <v>77</v>
      </c>
      <c r="K43" s="15">
        <f t="shared" si="21"/>
        <v>169</v>
      </c>
      <c r="L43" s="16"/>
      <c r="M43" s="15">
        <v>2</v>
      </c>
      <c r="N43" s="13"/>
      <c r="O43" s="14"/>
      <c r="P43" s="14"/>
      <c r="Q43" s="15" t="str">
        <f t="shared" si="22"/>
        <v> </v>
      </c>
      <c r="R43" s="16"/>
      <c r="S43" s="15">
        <v>2</v>
      </c>
      <c r="T43" s="13"/>
      <c r="U43" s="14"/>
      <c r="V43" s="14"/>
      <c r="W43" s="15" t="str">
        <f t="shared" si="23"/>
        <v> </v>
      </c>
      <c r="X43" s="17"/>
      <c r="Y43" s="15">
        <v>2</v>
      </c>
      <c r="Z43" s="13"/>
      <c r="AA43" s="14"/>
      <c r="AB43" s="14"/>
      <c r="AC43" s="18" t="str">
        <f t="shared" si="24"/>
        <v> </v>
      </c>
    </row>
    <row r="44" spans="1:29" ht="15.75" customHeight="1">
      <c r="A44" s="12">
        <v>3</v>
      </c>
      <c r="B44" s="13" t="s">
        <v>104</v>
      </c>
      <c r="C44" s="14">
        <v>84</v>
      </c>
      <c r="D44" s="14">
        <v>84</v>
      </c>
      <c r="E44" s="15">
        <f t="shared" si="20"/>
        <v>168</v>
      </c>
      <c r="F44" s="16"/>
      <c r="G44" s="15">
        <v>3</v>
      </c>
      <c r="H44" s="13" t="s">
        <v>107</v>
      </c>
      <c r="I44" s="14">
        <v>97</v>
      </c>
      <c r="J44" s="14">
        <v>91</v>
      </c>
      <c r="K44" s="15">
        <f t="shared" si="21"/>
        <v>188</v>
      </c>
      <c r="L44" s="16"/>
      <c r="M44" s="15">
        <v>3</v>
      </c>
      <c r="N44" s="13"/>
      <c r="O44" s="14"/>
      <c r="P44" s="14"/>
      <c r="Q44" s="15" t="str">
        <f t="shared" si="22"/>
        <v> </v>
      </c>
      <c r="R44" s="16"/>
      <c r="S44" s="15">
        <v>3</v>
      </c>
      <c r="T44" s="13"/>
      <c r="U44" s="14"/>
      <c r="V44" s="14"/>
      <c r="W44" s="15" t="str">
        <f t="shared" si="23"/>
        <v> </v>
      </c>
      <c r="X44" s="17"/>
      <c r="Y44" s="15">
        <v>3</v>
      </c>
      <c r="Z44" s="13"/>
      <c r="AA44" s="14"/>
      <c r="AB44" s="14"/>
      <c r="AC44" s="18" t="str">
        <f t="shared" si="24"/>
        <v> </v>
      </c>
    </row>
    <row r="45" spans="1:29" ht="15.75" customHeight="1">
      <c r="A45" s="12">
        <v>4</v>
      </c>
      <c r="B45" s="13"/>
      <c r="C45" s="14"/>
      <c r="D45" s="14"/>
      <c r="E45" s="15" t="str">
        <f t="shared" si="20"/>
        <v> </v>
      </c>
      <c r="F45" s="16"/>
      <c r="G45" s="15">
        <v>4</v>
      </c>
      <c r="H45" s="13"/>
      <c r="I45" s="14"/>
      <c r="J45" s="14"/>
      <c r="K45" s="15" t="str">
        <f t="shared" si="21"/>
        <v> </v>
      </c>
      <c r="L45" s="16"/>
      <c r="M45" s="15">
        <v>4</v>
      </c>
      <c r="N45" s="13"/>
      <c r="O45" s="14"/>
      <c r="P45" s="14"/>
      <c r="Q45" s="15" t="str">
        <f t="shared" si="22"/>
        <v> </v>
      </c>
      <c r="R45" s="16"/>
      <c r="S45" s="15">
        <v>4</v>
      </c>
      <c r="T45" s="13"/>
      <c r="U45" s="14"/>
      <c r="V45" s="14"/>
      <c r="W45" s="15" t="str">
        <f t="shared" si="23"/>
        <v> </v>
      </c>
      <c r="X45" s="17"/>
      <c r="Y45" s="15">
        <v>4</v>
      </c>
      <c r="Z45" s="13"/>
      <c r="AA45" s="14"/>
      <c r="AB45" s="14"/>
      <c r="AC45" s="18" t="str">
        <f t="shared" si="24"/>
        <v> </v>
      </c>
    </row>
    <row r="46" spans="1:29" ht="15.75" customHeight="1">
      <c r="A46" s="12">
        <v>5</v>
      </c>
      <c r="B46" s="13"/>
      <c r="C46" s="14"/>
      <c r="D46" s="14"/>
      <c r="E46" s="15" t="str">
        <f t="shared" si="20"/>
        <v> </v>
      </c>
      <c r="F46" s="16"/>
      <c r="G46" s="15">
        <v>5</v>
      </c>
      <c r="H46" s="13"/>
      <c r="I46" s="14"/>
      <c r="J46" s="14"/>
      <c r="K46" s="15" t="str">
        <f t="shared" si="21"/>
        <v> </v>
      </c>
      <c r="L46" s="16"/>
      <c r="M46" s="15">
        <v>5</v>
      </c>
      <c r="N46" s="13"/>
      <c r="O46" s="14"/>
      <c r="P46" s="14"/>
      <c r="Q46" s="15" t="str">
        <f t="shared" si="22"/>
        <v> </v>
      </c>
      <c r="R46" s="16"/>
      <c r="S46" s="15">
        <v>5</v>
      </c>
      <c r="T46" s="13"/>
      <c r="U46" s="14"/>
      <c r="V46" s="14"/>
      <c r="W46" s="15" t="str">
        <f t="shared" si="23"/>
        <v> </v>
      </c>
      <c r="X46" s="17"/>
      <c r="Y46" s="15">
        <v>5</v>
      </c>
      <c r="Z46" s="13"/>
      <c r="AA46" s="14"/>
      <c r="AB46" s="14"/>
      <c r="AC46" s="18" t="str">
        <f t="shared" si="24"/>
        <v> </v>
      </c>
    </row>
    <row r="47" spans="1:29" ht="15.75" customHeight="1">
      <c r="A47" s="12" t="s">
        <v>11</v>
      </c>
      <c r="B47" s="13"/>
      <c r="C47" s="14"/>
      <c r="D47" s="14"/>
      <c r="E47" s="15" t="str">
        <f t="shared" si="20"/>
        <v> </v>
      </c>
      <c r="F47" s="16"/>
      <c r="G47" s="15" t="s">
        <v>11</v>
      </c>
      <c r="H47" s="13"/>
      <c r="I47" s="14"/>
      <c r="J47" s="14"/>
      <c r="K47" s="15" t="str">
        <f t="shared" si="21"/>
        <v> </v>
      </c>
      <c r="L47" s="16"/>
      <c r="M47" s="15" t="s">
        <v>11</v>
      </c>
      <c r="N47" s="13"/>
      <c r="O47" s="14"/>
      <c r="P47" s="14"/>
      <c r="Q47" s="15" t="str">
        <f t="shared" si="22"/>
        <v> </v>
      </c>
      <c r="R47" s="16"/>
      <c r="S47" s="15" t="s">
        <v>11</v>
      </c>
      <c r="T47" s="13"/>
      <c r="U47" s="14"/>
      <c r="V47" s="14"/>
      <c r="W47" s="15" t="str">
        <f t="shared" si="23"/>
        <v> </v>
      </c>
      <c r="X47" s="17"/>
      <c r="Y47" s="15" t="s">
        <v>11</v>
      </c>
      <c r="Z47" s="13"/>
      <c r="AA47" s="14"/>
      <c r="AB47" s="14"/>
      <c r="AC47" s="18" t="str">
        <f t="shared" si="24"/>
        <v> </v>
      </c>
    </row>
    <row r="48" spans="1:29" ht="24.75" customHeight="1">
      <c r="A48" s="123" t="s">
        <v>101</v>
      </c>
      <c r="B48" s="124"/>
      <c r="C48" s="15" t="str">
        <f>IF((COUNTBLANK(C42:C47)&lt;3),(SMALL(C42:C47,1)+SMALL(C42:C47,2)+SMALL(C42:C47,3)+SMALL(C42:C47,4))," ")</f>
        <v> </v>
      </c>
      <c r="D48" s="15" t="str">
        <f>IF((COUNTBLANK(D42:D47)&lt;3),(SMALL(D42:D47,1)+SMALL(D42:D47,2)+SMALL(D42:D47,3)+SMALL(D42:D47,4))," ")</f>
        <v> </v>
      </c>
      <c r="E48" s="15" t="str">
        <f>IF(AND((COUNTBLANK(C42:C47)&lt;3),(COUNTBLANK(D42:D47)&lt;3)),C48+D48,IF((COUNTBLANK(C42:C47)&lt;3),C48," "))</f>
        <v> </v>
      </c>
      <c r="F48" s="63"/>
      <c r="G48" s="128" t="s">
        <v>101</v>
      </c>
      <c r="H48" s="129"/>
      <c r="I48" s="15" t="str">
        <f>IF((COUNTBLANK(I42:I47)&lt;3),(SMALL(I42:I47,1)+SMALL(I42:I47,2)+SMALL(I42:I47,3)+SMALL(I42:I47,4))," ")</f>
        <v> </v>
      </c>
      <c r="J48" s="15" t="str">
        <f>IF((COUNTBLANK(J42:J47)&lt;3),(SMALL(J42:J47,1)+SMALL(J42:J47,2)+SMALL(J42:J47,3)+SMALL(J42:J47,4))," ")</f>
        <v> </v>
      </c>
      <c r="K48" s="15" t="str">
        <f>IF(AND((COUNTBLANK(I42:I47)&lt;3),(COUNTBLANK(J42:J47)&lt;3)),I48+J48,IF((COUNTBLANK(I42:I47)&lt;3),I48," "))</f>
        <v> </v>
      </c>
      <c r="L48" s="63"/>
      <c r="M48" s="128" t="s">
        <v>101</v>
      </c>
      <c r="N48" s="129"/>
      <c r="O48" s="15" t="str">
        <f>IF((COUNTBLANK(O42:O47)&lt;3),(SMALL(O42:O47,1)+SMALL(O42:O47,2)+SMALL(O42:O47,3)+SMALL(O42:O47,4))," ")</f>
        <v> </v>
      </c>
      <c r="P48" s="15" t="str">
        <f>IF((COUNTBLANK(P42:P47)&lt;3),(SMALL(P42:P47,1)+SMALL(P42:P47,2)+SMALL(P42:P47,3)+SMALL(P42:P47,4))," ")</f>
        <v> </v>
      </c>
      <c r="Q48" s="15" t="str">
        <f>IF(AND((COUNTBLANK(O42:O47)&lt;3),(COUNTBLANK(P42:P47)&lt;3)),O48+P48,IF((COUNTBLANK(O42:O47)&lt;3),O48," "))</f>
        <v> </v>
      </c>
      <c r="R48" s="63"/>
      <c r="S48" s="128"/>
      <c r="T48" s="129"/>
      <c r="U48" s="15" t="str">
        <f>IF((COUNTBLANK(U42:U47)&lt;3),(SMALL(U42:U47,1)+SMALL(U42:U47,2)+SMALL(U42:U47,3)+SMALL(U42:U47,4))," ")</f>
        <v> </v>
      </c>
      <c r="V48" s="15" t="str">
        <f>IF((COUNTBLANK(V42:V47)&lt;3),(SMALL(V42:V47,1)+SMALL(V42:V47,2)+SMALL(V42:V47,3)+SMALL(V42:V47,4))," ")</f>
        <v> </v>
      </c>
      <c r="W48" s="15" t="str">
        <f>IF(AND((COUNTBLANK(U42:U47)&lt;3),(COUNTBLANK(V42:V47)&lt;3)),U48+V48,IF((COUNTBLANK(U42:U47)&lt;3),U48," "))</f>
        <v> </v>
      </c>
      <c r="X48" s="64"/>
      <c r="Y48" s="128"/>
      <c r="Z48" s="129"/>
      <c r="AA48" s="15" t="str">
        <f>IF((COUNTBLANK(AA42:AA47)&lt;3),(SMALL(AA42:AA47,1)+SMALL(AA42:AA47,2)+SMALL(AA42:AA47,3)+SMALL(AA42:AA47,4))," ")</f>
        <v> </v>
      </c>
      <c r="AB48" s="15" t="str">
        <f>IF((COUNTBLANK(AB42:AB47)&lt;3),(SMALL(AB42:AB47,1)+SMALL(AB42:AB47,2)+SMALL(AB42:AB47,3)+SMALL(AB42:AB47,4))," ")</f>
        <v> </v>
      </c>
      <c r="AC48" s="18" t="str">
        <f>IF(AND((COUNTBLANK(AA42:AA47)&lt;3),(COUNTBLANK(AB42:AB47)&lt;3)),AA48+AB48,IF((COUNTBLANK(AA42:AA47)&lt;3),AA48," "))</f>
        <v> </v>
      </c>
    </row>
    <row r="49" spans="1:34" s="26" customFormat="1" ht="7.5" customHeight="1" thickBot="1">
      <c r="A49" s="65"/>
      <c r="B49" s="30"/>
      <c r="C49" s="29"/>
      <c r="D49" s="29"/>
      <c r="E49" s="29"/>
      <c r="F49" s="30"/>
      <c r="G49" s="29"/>
      <c r="H49" s="30"/>
      <c r="I49" s="29"/>
      <c r="J49" s="29"/>
      <c r="K49" s="29"/>
      <c r="L49" s="30"/>
      <c r="M49" s="29"/>
      <c r="N49" s="30"/>
      <c r="O49" s="29"/>
      <c r="P49" s="29"/>
      <c r="Q49" s="29"/>
      <c r="R49" s="30"/>
      <c r="S49" s="29"/>
      <c r="T49" s="30"/>
      <c r="U49" s="29"/>
      <c r="V49" s="29"/>
      <c r="W49" s="28"/>
      <c r="X49" s="28"/>
      <c r="Y49" s="29"/>
      <c r="Z49" s="30"/>
      <c r="AA49" s="29"/>
      <c r="AB49" s="29"/>
      <c r="AC49" s="31"/>
      <c r="AF49" s="105"/>
      <c r="AG49" s="105"/>
      <c r="AH49" s="105"/>
    </row>
    <row r="50" spans="1:29" ht="19.5" customHeight="1">
      <c r="A50" s="110" t="s">
        <v>10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2"/>
    </row>
    <row r="51" spans="1:29" ht="15.75" customHeight="1">
      <c r="A51" s="118"/>
      <c r="B51" s="27" t="s">
        <v>13</v>
      </c>
      <c r="C51" s="15" t="s">
        <v>1</v>
      </c>
      <c r="D51" s="15" t="s">
        <v>2</v>
      </c>
      <c r="E51" s="15" t="s">
        <v>3</v>
      </c>
      <c r="F51" s="130"/>
      <c r="G51" s="115"/>
      <c r="H51" s="27" t="s">
        <v>13</v>
      </c>
      <c r="I51" s="15" t="s">
        <v>1</v>
      </c>
      <c r="J51" s="15" t="s">
        <v>2</v>
      </c>
      <c r="K51" s="15" t="s">
        <v>3</v>
      </c>
      <c r="L51" s="130"/>
      <c r="M51" s="114"/>
      <c r="N51" s="27" t="s">
        <v>13</v>
      </c>
      <c r="O51" s="15" t="s">
        <v>1</v>
      </c>
      <c r="P51" s="15" t="s">
        <v>2</v>
      </c>
      <c r="Q51" s="15" t="s">
        <v>3</v>
      </c>
      <c r="R51" s="130"/>
      <c r="S51" s="115"/>
      <c r="T51" s="27" t="s">
        <v>13</v>
      </c>
      <c r="U51" s="15" t="s">
        <v>1</v>
      </c>
      <c r="V51" s="15" t="s">
        <v>2</v>
      </c>
      <c r="W51" s="15" t="s">
        <v>3</v>
      </c>
      <c r="X51" s="114"/>
      <c r="Y51" s="115"/>
      <c r="Z51" s="27" t="s">
        <v>13</v>
      </c>
      <c r="AA51" s="15" t="s">
        <v>1</v>
      </c>
      <c r="AB51" s="15" t="s">
        <v>2</v>
      </c>
      <c r="AC51" s="18" t="s">
        <v>3</v>
      </c>
    </row>
    <row r="52" spans="1:29" ht="15.75" customHeight="1">
      <c r="A52" s="118"/>
      <c r="B52" s="80" t="s">
        <v>81</v>
      </c>
      <c r="C52" s="113">
        <v>79</v>
      </c>
      <c r="D52" s="113">
        <v>82</v>
      </c>
      <c r="E52" s="132">
        <f>IF((OR(COUNTBLANK(C52),COUNTBLANK(D52)))," ",C52+D52)</f>
        <v>161</v>
      </c>
      <c r="F52" s="130"/>
      <c r="G52" s="115"/>
      <c r="H52" s="80" t="s">
        <v>85</v>
      </c>
      <c r="I52" s="113">
        <v>77</v>
      </c>
      <c r="J52" s="113">
        <v>80</v>
      </c>
      <c r="K52" s="132">
        <f>IF((OR(COUNTBLANK(I52),COUNTBLANK(J52)))," ",I52+J52)</f>
        <v>157</v>
      </c>
      <c r="L52" s="130"/>
      <c r="M52" s="114"/>
      <c r="N52" s="80" t="s">
        <v>89</v>
      </c>
      <c r="O52" s="113">
        <v>99</v>
      </c>
      <c r="P52" s="113">
        <v>97</v>
      </c>
      <c r="Q52" s="132">
        <f>IF((OR(COUNTBLANK(O52),COUNTBLANK(P52)))," ",O52+P52)</f>
        <v>196</v>
      </c>
      <c r="R52" s="130"/>
      <c r="S52" s="115"/>
      <c r="T52" s="73" t="s">
        <v>93</v>
      </c>
      <c r="U52" s="113">
        <v>87</v>
      </c>
      <c r="V52" s="113">
        <v>85</v>
      </c>
      <c r="W52" s="132">
        <f>IF((OR(COUNTBLANK(U52),COUNTBLANK(V52)))," ",U52+V52)</f>
        <v>172</v>
      </c>
      <c r="X52" s="114"/>
      <c r="Y52" s="115"/>
      <c r="Z52" s="73" t="s">
        <v>97</v>
      </c>
      <c r="AA52" s="113">
        <v>80</v>
      </c>
      <c r="AB52" s="113">
        <v>80</v>
      </c>
      <c r="AC52" s="108">
        <f>IF((OR(COUNTBLANK(AA52),COUNTBLANK(AB52)))," ",AA52+AB52)</f>
        <v>160</v>
      </c>
    </row>
    <row r="53" spans="1:29" ht="15.75" customHeight="1" thickBot="1">
      <c r="A53" s="118"/>
      <c r="B53" s="81" t="s">
        <v>82</v>
      </c>
      <c r="C53" s="107"/>
      <c r="D53" s="107"/>
      <c r="E53" s="133"/>
      <c r="F53" s="130"/>
      <c r="G53" s="115"/>
      <c r="H53" s="81" t="s">
        <v>86</v>
      </c>
      <c r="I53" s="107"/>
      <c r="J53" s="107"/>
      <c r="K53" s="133"/>
      <c r="L53" s="130"/>
      <c r="M53" s="114"/>
      <c r="N53" s="81" t="s">
        <v>90</v>
      </c>
      <c r="O53" s="107"/>
      <c r="P53" s="107"/>
      <c r="Q53" s="133"/>
      <c r="R53" s="130"/>
      <c r="S53" s="115"/>
      <c r="T53" s="72" t="s">
        <v>94</v>
      </c>
      <c r="U53" s="107"/>
      <c r="V53" s="107"/>
      <c r="W53" s="133"/>
      <c r="X53" s="114"/>
      <c r="Y53" s="115"/>
      <c r="Z53" s="72" t="s">
        <v>98</v>
      </c>
      <c r="AA53" s="107"/>
      <c r="AB53" s="107"/>
      <c r="AC53" s="109"/>
    </row>
    <row r="54" spans="1:29" ht="15.75" customHeight="1">
      <c r="A54" s="118"/>
      <c r="B54" s="27" t="s">
        <v>13</v>
      </c>
      <c r="C54" s="15" t="s">
        <v>1</v>
      </c>
      <c r="D54" s="15" t="s">
        <v>2</v>
      </c>
      <c r="E54" s="76" t="s">
        <v>3</v>
      </c>
      <c r="F54" s="130"/>
      <c r="G54" s="115"/>
      <c r="H54" s="27" t="s">
        <v>13</v>
      </c>
      <c r="I54" s="15" t="s">
        <v>1</v>
      </c>
      <c r="J54" s="15" t="s">
        <v>2</v>
      </c>
      <c r="K54" s="15" t="s">
        <v>3</v>
      </c>
      <c r="L54" s="130"/>
      <c r="M54" s="114"/>
      <c r="N54" s="27" t="s">
        <v>13</v>
      </c>
      <c r="O54" s="15" t="s">
        <v>1</v>
      </c>
      <c r="P54" s="15" t="s">
        <v>2</v>
      </c>
      <c r="Q54" s="15" t="s">
        <v>3</v>
      </c>
      <c r="R54" s="130"/>
      <c r="S54" s="115"/>
      <c r="T54" s="27" t="s">
        <v>13</v>
      </c>
      <c r="U54" s="15" t="s">
        <v>1</v>
      </c>
      <c r="V54" s="15" t="s">
        <v>2</v>
      </c>
      <c r="W54" s="15" t="s">
        <v>3</v>
      </c>
      <c r="X54" s="114"/>
      <c r="Y54" s="115"/>
      <c r="Z54" s="27" t="s">
        <v>13</v>
      </c>
      <c r="AA54" s="15" t="s">
        <v>1</v>
      </c>
      <c r="AB54" s="15" t="s">
        <v>2</v>
      </c>
      <c r="AC54" s="18" t="s">
        <v>3</v>
      </c>
    </row>
    <row r="55" spans="1:29" ht="15.75" customHeight="1">
      <c r="A55" s="118"/>
      <c r="B55" s="80" t="s">
        <v>83</v>
      </c>
      <c r="C55" s="106">
        <v>76</v>
      </c>
      <c r="D55" s="106">
        <v>71</v>
      </c>
      <c r="E55" s="132">
        <f>IF((OR(COUNTBLANK(C55),COUNTBLANK(D55)))," ",C55+D55)</f>
        <v>147</v>
      </c>
      <c r="F55" s="130"/>
      <c r="G55" s="115"/>
      <c r="H55" s="80" t="s">
        <v>87</v>
      </c>
      <c r="I55" s="106">
        <v>77</v>
      </c>
      <c r="J55" s="106">
        <v>74</v>
      </c>
      <c r="K55" s="132">
        <f>IF((OR(COUNTBLANK(I55),COUNTBLANK(J55)))," ",I55+J55)</f>
        <v>151</v>
      </c>
      <c r="L55" s="130"/>
      <c r="M55" s="114"/>
      <c r="N55" s="73" t="s">
        <v>91</v>
      </c>
      <c r="O55" s="106">
        <v>90</v>
      </c>
      <c r="P55" s="106">
        <v>89</v>
      </c>
      <c r="Q55" s="132">
        <f>IF((OR(COUNTBLANK(O55),COUNTBLANK(P55)))," ",O55+P55)</f>
        <v>179</v>
      </c>
      <c r="R55" s="130"/>
      <c r="S55" s="115"/>
      <c r="T55" s="73" t="s">
        <v>95</v>
      </c>
      <c r="U55" s="106">
        <v>86</v>
      </c>
      <c r="V55" s="106">
        <v>82</v>
      </c>
      <c r="W55" s="132">
        <f>IF((OR(COUNTBLANK(U55),COUNTBLANK(V55)))," ",U55+V55)</f>
        <v>168</v>
      </c>
      <c r="X55" s="114"/>
      <c r="Y55" s="115"/>
      <c r="Z55" s="73" t="s">
        <v>99</v>
      </c>
      <c r="AA55" s="106">
        <v>111</v>
      </c>
      <c r="AB55" s="106">
        <v>110</v>
      </c>
      <c r="AC55" s="108">
        <f>IF((OR(COUNTBLANK(AA55),COUNTBLANK(AB55)))," ",AA55+AB55)</f>
        <v>221</v>
      </c>
    </row>
    <row r="56" spans="1:29" ht="15.75" customHeight="1" thickBot="1">
      <c r="A56" s="119"/>
      <c r="B56" s="95" t="s">
        <v>84</v>
      </c>
      <c r="C56" s="107"/>
      <c r="D56" s="107"/>
      <c r="E56" s="133"/>
      <c r="F56" s="131"/>
      <c r="G56" s="117"/>
      <c r="H56" s="95" t="s">
        <v>88</v>
      </c>
      <c r="I56" s="107"/>
      <c r="J56" s="107"/>
      <c r="K56" s="133"/>
      <c r="L56" s="131"/>
      <c r="M56" s="116"/>
      <c r="N56" s="95" t="s">
        <v>92</v>
      </c>
      <c r="O56" s="107"/>
      <c r="P56" s="107"/>
      <c r="Q56" s="133"/>
      <c r="R56" s="131"/>
      <c r="S56" s="117"/>
      <c r="T56" s="72" t="s">
        <v>96</v>
      </c>
      <c r="U56" s="107"/>
      <c r="V56" s="107"/>
      <c r="W56" s="133"/>
      <c r="X56" s="116"/>
      <c r="Y56" s="117"/>
      <c r="Z56" s="72" t="s">
        <v>100</v>
      </c>
      <c r="AA56" s="107"/>
      <c r="AB56" s="107"/>
      <c r="AC56" s="109"/>
    </row>
    <row r="57" spans="1:29" ht="15.75" customHeight="1">
      <c r="A57" s="2"/>
      <c r="C57" s="2"/>
      <c r="D57" s="2"/>
      <c r="E57" s="2"/>
      <c r="F57" s="2"/>
      <c r="G57" s="2"/>
      <c r="I57" s="2"/>
      <c r="J57" s="2"/>
      <c r="K57" s="2"/>
      <c r="L57" s="2"/>
      <c r="M57" s="2"/>
      <c r="O57" s="2"/>
      <c r="P57" s="2"/>
      <c r="Q57" s="2"/>
      <c r="R57" s="2"/>
      <c r="S57" s="2"/>
      <c r="U57" s="2"/>
      <c r="V57" s="2"/>
      <c r="W57" s="2"/>
      <c r="X57" s="2"/>
      <c r="Y57" s="2"/>
      <c r="AA57" s="2"/>
      <c r="AB57" s="2"/>
      <c r="AC57" s="2"/>
    </row>
    <row r="58" spans="1:29" ht="15.75" customHeight="1">
      <c r="A58" s="2"/>
      <c r="C58" s="2"/>
      <c r="D58" s="2"/>
      <c r="E58" s="2"/>
      <c r="F58" s="2"/>
      <c r="G58" s="2"/>
      <c r="I58" s="2"/>
      <c r="J58" s="2"/>
      <c r="K58" s="2"/>
      <c r="L58" s="2"/>
      <c r="M58" s="2"/>
      <c r="O58" s="2"/>
      <c r="P58" s="2"/>
      <c r="Q58" s="2"/>
      <c r="R58" s="2"/>
      <c r="S58" s="2"/>
      <c r="U58" s="2"/>
      <c r="V58" s="2"/>
      <c r="W58" s="2"/>
      <c r="X58" s="2"/>
      <c r="Y58" s="2"/>
      <c r="AA58" s="2"/>
      <c r="AB58" s="2"/>
      <c r="AC58" s="2"/>
    </row>
    <row r="59" spans="1:35" ht="15.75" customHeight="1" hidden="1">
      <c r="A59" s="3"/>
      <c r="B59" s="4"/>
      <c r="C59" s="3"/>
      <c r="D59" s="3"/>
      <c r="E59" s="3"/>
      <c r="F59" s="5"/>
      <c r="G59" s="3"/>
      <c r="H59" s="4"/>
      <c r="I59" s="3"/>
      <c r="J59" s="3"/>
      <c r="K59" s="3"/>
      <c r="L59" s="5"/>
      <c r="M59" s="3"/>
      <c r="N59" s="4"/>
      <c r="O59" s="3"/>
      <c r="P59" s="3"/>
      <c r="Q59" s="3"/>
      <c r="R59" s="5"/>
      <c r="S59" s="3"/>
      <c r="T59" s="4"/>
      <c r="U59" s="3"/>
      <c r="V59" s="3"/>
      <c r="W59" s="3"/>
      <c r="X59" s="5"/>
      <c r="Y59" s="3"/>
      <c r="Z59" s="4"/>
      <c r="AA59" s="3"/>
      <c r="AB59" s="3"/>
      <c r="AC59" s="3"/>
      <c r="AE59" s="2" t="s">
        <v>16</v>
      </c>
      <c r="AF59" s="33" t="s">
        <v>14</v>
      </c>
      <c r="AG59" s="33" t="s">
        <v>15</v>
      </c>
      <c r="AH59" s="33" t="s">
        <v>3</v>
      </c>
      <c r="AI59" s="2" t="s">
        <v>4</v>
      </c>
    </row>
    <row r="60" spans="1:35" ht="15.75" customHeight="1" hidden="1">
      <c r="A60" s="3"/>
      <c r="B60" s="4"/>
      <c r="C60" s="3"/>
      <c r="D60" s="3"/>
      <c r="E60" s="3"/>
      <c r="F60" s="5"/>
      <c r="G60" s="3"/>
      <c r="H60" s="4"/>
      <c r="I60" s="3"/>
      <c r="J60" s="3"/>
      <c r="K60" s="3"/>
      <c r="L60" s="5"/>
      <c r="M60" s="3"/>
      <c r="N60" s="4"/>
      <c r="O60" s="3"/>
      <c r="P60" s="3"/>
      <c r="Q60" s="3"/>
      <c r="R60" s="5"/>
      <c r="S60" s="3"/>
      <c r="T60" s="4"/>
      <c r="U60" s="3"/>
      <c r="V60" s="3"/>
      <c r="W60" s="3"/>
      <c r="X60" s="5"/>
      <c r="Y60" s="3"/>
      <c r="Z60" s="4"/>
      <c r="AA60" s="3"/>
      <c r="AB60" s="3"/>
      <c r="AC60" s="3"/>
      <c r="AE60" s="98" t="str">
        <f>'Team sheet'!$B6</f>
        <v>Kennedy Gooding</v>
      </c>
      <c r="AF60" s="99">
        <f>'Team sheet'!$C6</f>
        <v>70</v>
      </c>
      <c r="AG60" s="99">
        <f>'Team sheet'!$D6</f>
        <v>72</v>
      </c>
      <c r="AH60" s="99">
        <f>'Team sheet'!$E6</f>
        <v>142</v>
      </c>
      <c r="AI60" s="98" t="str">
        <f>'Team sheet'!$A$12</f>
        <v>Gilbert</v>
      </c>
    </row>
    <row r="61" spans="1:35" ht="15.75" customHeight="1" hidden="1">
      <c r="A61" s="3"/>
      <c r="B61" s="4"/>
      <c r="C61" s="3"/>
      <c r="D61" s="3"/>
      <c r="E61" s="3"/>
      <c r="F61" s="5"/>
      <c r="G61" s="3"/>
      <c r="H61" s="4"/>
      <c r="I61" s="3"/>
      <c r="J61" s="3"/>
      <c r="K61" s="32"/>
      <c r="L61" s="5"/>
      <c r="M61" s="3"/>
      <c r="N61" s="4"/>
      <c r="O61" s="3"/>
      <c r="P61" s="3"/>
      <c r="Q61" s="3"/>
      <c r="R61" s="5"/>
      <c r="S61" s="3"/>
      <c r="T61" s="4"/>
      <c r="U61" s="3"/>
      <c r="V61" s="3"/>
      <c r="W61" s="3"/>
      <c r="X61" s="5"/>
      <c r="Y61" s="3"/>
      <c r="Z61" s="4"/>
      <c r="AA61" s="3"/>
      <c r="AB61" s="3"/>
      <c r="AC61" s="3"/>
      <c r="AE61" s="98" t="str">
        <f>'Team sheet'!$B7</f>
        <v>Alexis Hodge</v>
      </c>
      <c r="AF61" s="99">
        <f>'Team sheet'!$C7</f>
        <v>77</v>
      </c>
      <c r="AG61" s="99">
        <f>'Team sheet'!$D7</f>
        <v>76</v>
      </c>
      <c r="AH61" s="99">
        <f>'Team sheet'!$E7</f>
        <v>153</v>
      </c>
      <c r="AI61" s="98" t="str">
        <f>'Team sheet'!$A$12</f>
        <v>Gilbert</v>
      </c>
    </row>
    <row r="62" spans="1:35" ht="15.75" customHeight="1" hidden="1">
      <c r="A62" s="3"/>
      <c r="B62" s="4"/>
      <c r="C62" s="3"/>
      <c r="D62" s="3"/>
      <c r="E62" s="3"/>
      <c r="F62" s="5"/>
      <c r="G62" s="3"/>
      <c r="H62" s="4"/>
      <c r="I62" s="3"/>
      <c r="J62" s="3"/>
      <c r="K62" s="3"/>
      <c r="L62" s="5"/>
      <c r="M62" s="3"/>
      <c r="N62" s="4"/>
      <c r="O62" s="3"/>
      <c r="P62" s="3"/>
      <c r="Q62" s="3"/>
      <c r="R62" s="5"/>
      <c r="S62" s="3"/>
      <c r="T62" s="4"/>
      <c r="U62" s="3"/>
      <c r="V62" s="3"/>
      <c r="W62" s="3"/>
      <c r="X62" s="5"/>
      <c r="Y62" s="3"/>
      <c r="Z62" s="4"/>
      <c r="AA62" s="3"/>
      <c r="AB62" s="3"/>
      <c r="AC62" s="3"/>
      <c r="AE62" s="98" t="str">
        <f>'Team sheet'!$B8</f>
        <v>Meredith Price</v>
      </c>
      <c r="AF62" s="99">
        <f>'Team sheet'!$C8</f>
        <v>78</v>
      </c>
      <c r="AG62" s="99">
        <f>'Team sheet'!$D8</f>
        <v>78</v>
      </c>
      <c r="AH62" s="99">
        <f>'Team sheet'!$E8</f>
        <v>156</v>
      </c>
      <c r="AI62" s="98" t="str">
        <f>'Team sheet'!$A$12</f>
        <v>Gilbert</v>
      </c>
    </row>
    <row r="63" spans="31:35" ht="15.75" customHeight="1" hidden="1">
      <c r="AE63" s="98" t="str">
        <f>'Team sheet'!$B9</f>
        <v>Edie Raines Hardee</v>
      </c>
      <c r="AF63" s="99">
        <f>'Team sheet'!$C9</f>
        <v>79</v>
      </c>
      <c r="AG63" s="99">
        <f>'Team sheet'!$D9</f>
        <v>79</v>
      </c>
      <c r="AH63" s="99">
        <f>'Team sheet'!$E9</f>
        <v>158</v>
      </c>
      <c r="AI63" s="98" t="str">
        <f>'Team sheet'!$A$12</f>
        <v>Gilbert</v>
      </c>
    </row>
    <row r="64" spans="31:35" ht="15.75" customHeight="1" hidden="1">
      <c r="AE64" s="98" t="str">
        <f>'Team sheet'!$B10</f>
        <v>Olivia Pitillo</v>
      </c>
      <c r="AF64" s="99">
        <f>'Team sheet'!$C10</f>
        <v>130</v>
      </c>
      <c r="AG64" s="99">
        <f>'Team sheet'!$D10</f>
        <v>125</v>
      </c>
      <c r="AH64" s="99">
        <f>'Team sheet'!$E10</f>
        <v>255</v>
      </c>
      <c r="AI64" s="98" t="str">
        <f>'Team sheet'!$A$12</f>
        <v>Gilbert</v>
      </c>
    </row>
    <row r="65" spans="31:35" ht="15.75" customHeight="1" hidden="1">
      <c r="AE65" s="98">
        <f>'Team sheet'!$B11</f>
        <v>0</v>
      </c>
      <c r="AF65" s="99">
        <f>'Team sheet'!$C11</f>
        <v>0</v>
      </c>
      <c r="AG65" s="99">
        <f>'Team sheet'!$D11</f>
        <v>0</v>
      </c>
      <c r="AH65" s="99" t="str">
        <f>'Team sheet'!$E11</f>
        <v> </v>
      </c>
      <c r="AI65" s="98" t="str">
        <f>'Team sheet'!$A$12</f>
        <v>Gilbert</v>
      </c>
    </row>
    <row r="66" spans="31:35" ht="15.75" customHeight="1" hidden="1">
      <c r="AE66" s="2" t="str">
        <f>'Team sheet'!$H6</f>
        <v>Sydney Roberts</v>
      </c>
      <c r="AF66" s="33">
        <f>'Team sheet'!$I6</f>
        <v>66</v>
      </c>
      <c r="AG66" s="33">
        <f>'Team sheet'!$J6</f>
        <v>70</v>
      </c>
      <c r="AH66" s="33">
        <f>'Team sheet'!$K6</f>
        <v>136</v>
      </c>
      <c r="AI66" s="60" t="str">
        <f>'Team sheet'!$G$12</f>
        <v>Chesnee</v>
      </c>
    </row>
    <row r="67" spans="31:35" ht="15.75" customHeight="1" hidden="1">
      <c r="AE67" s="2" t="str">
        <f>'Team sheet'!$H7</f>
        <v>Olivia Roberts</v>
      </c>
      <c r="AF67" s="33">
        <f>'Team sheet'!$I7</f>
        <v>72</v>
      </c>
      <c r="AG67" s="33">
        <f>'Team sheet'!$J7</f>
        <v>71</v>
      </c>
      <c r="AH67" s="33">
        <f>'Team sheet'!$K7</f>
        <v>143</v>
      </c>
      <c r="AI67" s="60" t="str">
        <f>'Team sheet'!$G$12</f>
        <v>Chesnee</v>
      </c>
    </row>
    <row r="68" spans="31:35" ht="15.75" customHeight="1" hidden="1">
      <c r="AE68" s="2" t="str">
        <f>'Team sheet'!$H8</f>
        <v>Olivia Shields</v>
      </c>
      <c r="AF68" s="33">
        <f>'Team sheet'!$I8</f>
        <v>87</v>
      </c>
      <c r="AG68" s="33">
        <f>'Team sheet'!$J8</f>
        <v>82</v>
      </c>
      <c r="AH68" s="33">
        <f>'Team sheet'!$K8</f>
        <v>169</v>
      </c>
      <c r="AI68" s="60" t="str">
        <f>'Team sheet'!$G$12</f>
        <v>Chesnee</v>
      </c>
    </row>
    <row r="69" spans="31:35" ht="15.75" customHeight="1" hidden="1">
      <c r="AE69" s="2" t="str">
        <f>'Team sheet'!$H9</f>
        <v>Addy Parker</v>
      </c>
      <c r="AF69" s="33">
        <f>'Team sheet'!$I9</f>
        <v>76</v>
      </c>
      <c r="AG69" s="33">
        <f>'Team sheet'!$J9</f>
        <v>78</v>
      </c>
      <c r="AH69" s="33">
        <f>'Team sheet'!$K9</f>
        <v>154</v>
      </c>
      <c r="AI69" s="60" t="str">
        <f>'Team sheet'!$G$12</f>
        <v>Chesnee</v>
      </c>
    </row>
    <row r="70" spans="31:35" ht="15.75" customHeight="1" hidden="1">
      <c r="AE70" s="2" t="str">
        <f>'Team sheet'!$H10</f>
        <v>Abigail Watson</v>
      </c>
      <c r="AF70" s="33">
        <f>'Team sheet'!$I10</f>
        <v>99</v>
      </c>
      <c r="AG70" s="33">
        <f>'Team sheet'!$J10</f>
        <v>101</v>
      </c>
      <c r="AH70" s="33">
        <f>'Team sheet'!$K10</f>
        <v>200</v>
      </c>
      <c r="AI70" s="60" t="str">
        <f>'Team sheet'!$G$12</f>
        <v>Chesnee</v>
      </c>
    </row>
    <row r="71" spans="31:35" ht="15.75" customHeight="1" hidden="1">
      <c r="AE71" s="2">
        <f>'Team sheet'!$H11</f>
        <v>0</v>
      </c>
      <c r="AF71" s="33">
        <f>'Team sheet'!$I11</f>
        <v>0</v>
      </c>
      <c r="AG71" s="33">
        <f>'Team sheet'!$J11</f>
        <v>0</v>
      </c>
      <c r="AH71" s="33" t="str">
        <f>'Team sheet'!$K11</f>
        <v> </v>
      </c>
      <c r="AI71" s="60" t="str">
        <f>'Team sheet'!$G$12</f>
        <v>Chesnee</v>
      </c>
    </row>
    <row r="72" spans="31:35" ht="15.75" customHeight="1" hidden="1">
      <c r="AE72" s="98" t="str">
        <f>'Team sheet'!$N6</f>
        <v>Ansley Bryson</v>
      </c>
      <c r="AF72" s="99">
        <f>'Team sheet'!$O6</f>
        <v>77</v>
      </c>
      <c r="AG72" s="99">
        <f>'Team sheet'!$P6</f>
        <v>77</v>
      </c>
      <c r="AH72" s="99">
        <f>'Team sheet'!$Q6</f>
        <v>154</v>
      </c>
      <c r="AI72" s="98" t="str">
        <f>'Team sheet'!$M$12</f>
        <v>Seneca</v>
      </c>
    </row>
    <row r="73" spans="31:35" ht="15.75" customHeight="1" hidden="1">
      <c r="AE73" s="98" t="str">
        <f>'Team sheet'!$N7</f>
        <v>Mattie Padgett</v>
      </c>
      <c r="AF73" s="99">
        <f>'Team sheet'!$O7</f>
        <v>83</v>
      </c>
      <c r="AG73" s="99">
        <f>'Team sheet'!$P7</f>
        <v>84</v>
      </c>
      <c r="AH73" s="99">
        <f>'Team sheet'!$Q7</f>
        <v>167</v>
      </c>
      <c r="AI73" s="98" t="str">
        <f>'Team sheet'!$M$12</f>
        <v>Seneca</v>
      </c>
    </row>
    <row r="74" spans="31:35" ht="15.75" customHeight="1" hidden="1">
      <c r="AE74" s="98" t="str">
        <f>'Team sheet'!$N8</f>
        <v>Hazel Martin</v>
      </c>
      <c r="AF74" s="99">
        <f>'Team sheet'!$O8</f>
        <v>81</v>
      </c>
      <c r="AG74" s="99">
        <f>'Team sheet'!$P8</f>
        <v>88</v>
      </c>
      <c r="AH74" s="99">
        <f>'Team sheet'!$Q8</f>
        <v>169</v>
      </c>
      <c r="AI74" s="98" t="str">
        <f>'Team sheet'!$M$12</f>
        <v>Seneca</v>
      </c>
    </row>
    <row r="75" spans="31:35" ht="15.75" customHeight="1" hidden="1">
      <c r="AE75" s="98" t="str">
        <f>'Team sheet'!$N9</f>
        <v>Skylar Martin</v>
      </c>
      <c r="AF75" s="99">
        <f>'Team sheet'!$O9</f>
        <v>85</v>
      </c>
      <c r="AG75" s="99">
        <f>'Team sheet'!$P9</f>
        <v>83</v>
      </c>
      <c r="AH75" s="99">
        <f>'Team sheet'!$Q9</f>
        <v>168</v>
      </c>
      <c r="AI75" s="98" t="str">
        <f>'Team sheet'!$M$12</f>
        <v>Seneca</v>
      </c>
    </row>
    <row r="76" spans="31:35" ht="15.75" customHeight="1" hidden="1">
      <c r="AE76" s="98" t="str">
        <f>'Team sheet'!$N10</f>
        <v>Megan McConnell</v>
      </c>
      <c r="AF76" s="99">
        <f>'Team sheet'!$O10</f>
        <v>84</v>
      </c>
      <c r="AG76" s="99">
        <f>'Team sheet'!$P10</f>
        <v>92</v>
      </c>
      <c r="AH76" s="99">
        <f>'Team sheet'!$Q10</f>
        <v>176</v>
      </c>
      <c r="AI76" s="98" t="str">
        <f>'Team sheet'!$M$12</f>
        <v>Seneca</v>
      </c>
    </row>
    <row r="77" spans="31:35" ht="15.75" customHeight="1" hidden="1">
      <c r="AE77" s="98">
        <f>'Team sheet'!$N11</f>
        <v>0</v>
      </c>
      <c r="AF77" s="99">
        <f>'Team sheet'!$O11</f>
        <v>0</v>
      </c>
      <c r="AG77" s="99">
        <f>'Team sheet'!$P11</f>
        <v>0</v>
      </c>
      <c r="AH77" s="99" t="str">
        <f>'Team sheet'!$Q11</f>
        <v> </v>
      </c>
      <c r="AI77" s="98" t="str">
        <f>'Team sheet'!$M$12</f>
        <v>Seneca</v>
      </c>
    </row>
    <row r="78" spans="31:35" ht="15.75" customHeight="1" hidden="1">
      <c r="AE78" s="2" t="str">
        <f>'Team sheet'!$T6</f>
        <v>Ella Kate Barnett</v>
      </c>
      <c r="AF78" s="33">
        <f>'Team sheet'!$U6</f>
        <v>75</v>
      </c>
      <c r="AG78" s="33">
        <f>'Team sheet'!$V6</f>
        <v>77</v>
      </c>
      <c r="AH78" s="33">
        <f>'Team sheet'!$W6</f>
        <v>152</v>
      </c>
      <c r="AI78" s="2" t="str">
        <f>'Team sheet'!$S$12</f>
        <v>Aynor</v>
      </c>
    </row>
    <row r="79" spans="31:35" ht="15.75" customHeight="1" hidden="1">
      <c r="AE79" s="2" t="str">
        <f>'Team sheet'!$T7</f>
        <v>Gracie Lee</v>
      </c>
      <c r="AF79" s="33">
        <f>'Team sheet'!$U7</f>
        <v>82</v>
      </c>
      <c r="AG79" s="33">
        <f>'Team sheet'!$V7</f>
        <v>83</v>
      </c>
      <c r="AH79" s="33">
        <f>'Team sheet'!$W7</f>
        <v>165</v>
      </c>
      <c r="AI79" s="2" t="str">
        <f>'Team sheet'!$S$12</f>
        <v>Aynor</v>
      </c>
    </row>
    <row r="80" spans="31:35" ht="15.75" customHeight="1" hidden="1">
      <c r="AE80" s="2" t="str">
        <f>'Team sheet'!$T8</f>
        <v>Allison Cannon</v>
      </c>
      <c r="AF80" s="33">
        <f>'Team sheet'!$U8</f>
        <v>91</v>
      </c>
      <c r="AG80" s="33">
        <f>'Team sheet'!$V8</f>
        <v>94</v>
      </c>
      <c r="AH80" s="33">
        <f>'Team sheet'!$W8</f>
        <v>185</v>
      </c>
      <c r="AI80" s="2" t="str">
        <f>'Team sheet'!$S$12</f>
        <v>Aynor</v>
      </c>
    </row>
    <row r="81" spans="31:35" ht="15.75" customHeight="1" hidden="1">
      <c r="AE81" s="2" t="str">
        <f>'Team sheet'!$T9</f>
        <v>Hannah Sarvis</v>
      </c>
      <c r="AF81" s="33">
        <f>'Team sheet'!$U9</f>
        <v>102</v>
      </c>
      <c r="AG81" s="33">
        <f>'Team sheet'!$V9</f>
        <v>0</v>
      </c>
      <c r="AH81" s="33" t="str">
        <f>'Team sheet'!$W9</f>
        <v> </v>
      </c>
      <c r="AI81" s="2" t="str">
        <f>'Team sheet'!$S$12</f>
        <v>Aynor</v>
      </c>
    </row>
    <row r="82" spans="31:35" ht="15.75" customHeight="1" hidden="1">
      <c r="AE82" s="2" t="str">
        <f>'Team sheet'!$T10</f>
        <v>Josie Jenerette</v>
      </c>
      <c r="AF82" s="33">
        <f>'Team sheet'!$U10</f>
        <v>82</v>
      </c>
      <c r="AG82" s="33">
        <f>'Team sheet'!$V10</f>
        <v>83</v>
      </c>
      <c r="AH82" s="33">
        <f>'Team sheet'!$W10</f>
        <v>165</v>
      </c>
      <c r="AI82" s="2" t="str">
        <f>'Team sheet'!$S$12</f>
        <v>Aynor</v>
      </c>
    </row>
    <row r="83" spans="31:35" ht="15.75" customHeight="1" hidden="1">
      <c r="AE83" s="2" t="str">
        <f>'Team sheet'!$T11</f>
        <v>Michael Grace Poston</v>
      </c>
      <c r="AF83" s="33">
        <f>'Team sheet'!$U11</f>
        <v>0</v>
      </c>
      <c r="AG83" s="33">
        <f>'Team sheet'!$V11</f>
        <v>125</v>
      </c>
      <c r="AH83" s="33" t="str">
        <f>'Team sheet'!$W11</f>
        <v> </v>
      </c>
      <c r="AI83" s="2" t="str">
        <f>'Team sheet'!$S$12</f>
        <v>Aynor</v>
      </c>
    </row>
    <row r="84" spans="31:35" ht="15.75" customHeight="1" hidden="1">
      <c r="AE84" s="98" t="str">
        <f>'Team sheet'!$Z6</f>
        <v>Allie Bird</v>
      </c>
      <c r="AF84" s="99">
        <f>VALUE('Team sheet'!$AA6)</f>
        <v>76</v>
      </c>
      <c r="AG84" s="99">
        <f>'Team sheet'!$AB6</f>
        <v>77</v>
      </c>
      <c r="AH84" s="99">
        <f>'Team sheet'!$AC6</f>
        <v>153</v>
      </c>
      <c r="AI84" s="98" t="str">
        <f>'Team sheet'!$Y$12</f>
        <v>Waccamaw</v>
      </c>
    </row>
    <row r="85" spans="31:35" ht="15.75" customHeight="1" hidden="1">
      <c r="AE85" s="98" t="str">
        <f>'Team sheet'!$Z7</f>
        <v>Anna Brown</v>
      </c>
      <c r="AF85" s="99">
        <f>'Team sheet'!$AA7</f>
        <v>86</v>
      </c>
      <c r="AG85" s="99">
        <f>'Team sheet'!$AB7</f>
        <v>88</v>
      </c>
      <c r="AH85" s="99">
        <f>'Team sheet'!$AC7</f>
        <v>174</v>
      </c>
      <c r="AI85" s="98" t="str">
        <f>'Team sheet'!$Y$12</f>
        <v>Waccamaw</v>
      </c>
    </row>
    <row r="86" spans="31:35" ht="15.75" customHeight="1" hidden="1">
      <c r="AE86" s="98" t="str">
        <f>'Team sheet'!$Z8</f>
        <v>Kayla Holek</v>
      </c>
      <c r="AF86" s="99">
        <f>'Team sheet'!$AA8</f>
        <v>79</v>
      </c>
      <c r="AG86" s="99">
        <f>'Team sheet'!$AB8</f>
        <v>80</v>
      </c>
      <c r="AH86" s="99">
        <f>'Team sheet'!$AC8</f>
        <v>159</v>
      </c>
      <c r="AI86" s="98" t="str">
        <f>'Team sheet'!$Y$12</f>
        <v>Waccamaw</v>
      </c>
    </row>
    <row r="87" spans="31:35" ht="15.75" customHeight="1" hidden="1">
      <c r="AE87" s="98" t="str">
        <f>'Team sheet'!$Z9</f>
        <v>Ella Bischof</v>
      </c>
      <c r="AF87" s="99">
        <f>'Team sheet'!$AA9</f>
        <v>84</v>
      </c>
      <c r="AG87" s="99">
        <f>'Team sheet'!$AB9</f>
        <v>85</v>
      </c>
      <c r="AH87" s="99">
        <f>'Team sheet'!$AC9</f>
        <v>169</v>
      </c>
      <c r="AI87" s="98" t="str">
        <f>'Team sheet'!$Y$12</f>
        <v>Waccamaw</v>
      </c>
    </row>
    <row r="88" spans="31:35" ht="15.75" customHeight="1" hidden="1">
      <c r="AE88" s="98" t="str">
        <f>'Team sheet'!$Z10</f>
        <v>Victoria Gullo</v>
      </c>
      <c r="AF88" s="99">
        <f>'Team sheet'!$AA10</f>
        <v>102</v>
      </c>
      <c r="AG88" s="99">
        <f>'Team sheet'!$AB10</f>
        <v>105</v>
      </c>
      <c r="AH88" s="99">
        <f>'Team sheet'!$AC10</f>
        <v>207</v>
      </c>
      <c r="AI88" s="98" t="str">
        <f>'Team sheet'!$Y$12</f>
        <v>Waccamaw</v>
      </c>
    </row>
    <row r="89" spans="31:35" ht="15.75" customHeight="1" hidden="1">
      <c r="AE89" s="98">
        <f>'Team sheet'!$Z11</f>
        <v>0</v>
      </c>
      <c r="AF89" s="99">
        <f>'Team sheet'!$AA11</f>
        <v>0</v>
      </c>
      <c r="AG89" s="99">
        <f>'Team sheet'!$AB11</f>
        <v>0</v>
      </c>
      <c r="AH89" s="99" t="str">
        <f>'Team sheet'!$AC11</f>
        <v> </v>
      </c>
      <c r="AI89" s="98" t="str">
        <f>'Team sheet'!$Y$12</f>
        <v>Waccamaw</v>
      </c>
    </row>
    <row r="90" spans="31:35" ht="15.75" customHeight="1" hidden="1">
      <c r="AE90" s="60" t="str">
        <f>'Team sheet'!$B15</f>
        <v>Kaitlyn Hagler</v>
      </c>
      <c r="AF90" s="86">
        <f>'Team sheet'!$C15</f>
        <v>76</v>
      </c>
      <c r="AG90" s="86">
        <f>'Team sheet'!$D15</f>
        <v>83</v>
      </c>
      <c r="AH90" s="86">
        <f>'Team sheet'!$E15</f>
        <v>159</v>
      </c>
      <c r="AI90" s="60" t="str">
        <f>'Team sheet'!$A$21</f>
        <v>Pendleton</v>
      </c>
    </row>
    <row r="91" spans="31:35" ht="15.75" customHeight="1" hidden="1">
      <c r="AE91" s="60" t="str">
        <f>'Team sheet'!$B16</f>
        <v>Kendal Graham</v>
      </c>
      <c r="AF91" s="86">
        <f>'Team sheet'!$C16</f>
        <v>82</v>
      </c>
      <c r="AG91" s="86">
        <f>'Team sheet'!$D16</f>
        <v>87</v>
      </c>
      <c r="AH91" s="86">
        <f>'Team sheet'!$E16</f>
        <v>169</v>
      </c>
      <c r="AI91" s="60" t="str">
        <f>'Team sheet'!$A$21</f>
        <v>Pendleton</v>
      </c>
    </row>
    <row r="92" spans="31:35" ht="15.75" customHeight="1" hidden="1">
      <c r="AE92" s="60" t="str">
        <f>'Team sheet'!$B17</f>
        <v>Emilee McAlister</v>
      </c>
      <c r="AF92" s="86">
        <f>'Team sheet'!$C17</f>
        <v>100</v>
      </c>
      <c r="AG92" s="86">
        <f>'Team sheet'!$D17</f>
        <v>104</v>
      </c>
      <c r="AH92" s="86">
        <f>'Team sheet'!$E17</f>
        <v>204</v>
      </c>
      <c r="AI92" s="60" t="str">
        <f>'Team sheet'!$A$21</f>
        <v>Pendleton</v>
      </c>
    </row>
    <row r="93" spans="31:35" ht="15.75" customHeight="1" hidden="1">
      <c r="AE93" s="60" t="str">
        <f>'Team sheet'!$B18</f>
        <v>Cami Jordan</v>
      </c>
      <c r="AF93" s="86">
        <f>'Team sheet'!$C18</f>
        <v>99</v>
      </c>
      <c r="AG93" s="86">
        <f>'Team sheet'!$D18</f>
        <v>92</v>
      </c>
      <c r="AH93" s="86">
        <f>'Team sheet'!$E18</f>
        <v>191</v>
      </c>
      <c r="AI93" s="60" t="str">
        <f>'Team sheet'!$A$21</f>
        <v>Pendleton</v>
      </c>
    </row>
    <row r="94" spans="31:35" ht="15.75" customHeight="1" hidden="1">
      <c r="AE94" s="60" t="str">
        <f>'Team sheet'!$B19</f>
        <v>Rhecia Majors</v>
      </c>
      <c r="AF94" s="86">
        <f>'Team sheet'!$C19</f>
        <v>106</v>
      </c>
      <c r="AG94" s="86">
        <f>'Team sheet'!$D19</f>
        <v>105</v>
      </c>
      <c r="AH94" s="86">
        <f>'Team sheet'!$E19</f>
        <v>211</v>
      </c>
      <c r="AI94" s="60" t="str">
        <f>'Team sheet'!$A$21</f>
        <v>Pendleton</v>
      </c>
    </row>
    <row r="95" spans="31:35" ht="15.75" customHeight="1" hidden="1">
      <c r="AE95" s="60">
        <f>'Team sheet'!$B20</f>
        <v>0</v>
      </c>
      <c r="AF95" s="86">
        <f>'Team sheet'!$C20</f>
        <v>0</v>
      </c>
      <c r="AG95" s="86">
        <f>'Team sheet'!$D20</f>
        <v>0</v>
      </c>
      <c r="AH95" s="86" t="str">
        <f>'Team sheet'!$E20</f>
        <v> </v>
      </c>
      <c r="AI95" s="60" t="str">
        <f>'Team sheet'!$A$21</f>
        <v>Pendleton</v>
      </c>
    </row>
    <row r="96" spans="31:35" ht="15.75" customHeight="1" hidden="1">
      <c r="AE96" s="98" t="str">
        <f>'Team sheet'!$H15</f>
        <v>Lindley Cox</v>
      </c>
      <c r="AF96" s="99">
        <f>'Team sheet'!$I15</f>
        <v>80</v>
      </c>
      <c r="AG96" s="99">
        <f>'Team sheet'!$J15</f>
        <v>81</v>
      </c>
      <c r="AH96" s="99">
        <f>'Team sheet'!$K15</f>
        <v>161</v>
      </c>
      <c r="AI96" s="98" t="str">
        <f>'Team sheet'!$G$21</f>
        <v>Blue Ridge</v>
      </c>
    </row>
    <row r="97" spans="31:35" ht="15.75" customHeight="1" hidden="1">
      <c r="AE97" s="98" t="str">
        <f>'Team sheet'!$H16</f>
        <v>Maggie Poole</v>
      </c>
      <c r="AF97" s="99">
        <f>'Team sheet'!$I16</f>
        <v>91</v>
      </c>
      <c r="AG97" s="99">
        <f>'Team sheet'!$J16</f>
        <v>94</v>
      </c>
      <c r="AH97" s="99">
        <f>'Team sheet'!$K16</f>
        <v>185</v>
      </c>
      <c r="AI97" s="98" t="str">
        <f>'Team sheet'!$G$21</f>
        <v>Blue Ridge</v>
      </c>
    </row>
    <row r="98" spans="31:35" ht="15.75" customHeight="1" hidden="1">
      <c r="AE98" s="98" t="str">
        <f>'Team sheet'!$H17</f>
        <v>Kate Cox</v>
      </c>
      <c r="AF98" s="99">
        <f>'Team sheet'!$I17</f>
        <v>90</v>
      </c>
      <c r="AG98" s="99">
        <f>'Team sheet'!$J17</f>
        <v>83</v>
      </c>
      <c r="AH98" s="99">
        <f>'Team sheet'!$K17</f>
        <v>173</v>
      </c>
      <c r="AI98" s="98" t="str">
        <f>'Team sheet'!$G$21</f>
        <v>Blue Ridge</v>
      </c>
    </row>
    <row r="99" spans="31:35" ht="15.75" customHeight="1" hidden="1">
      <c r="AE99" s="98" t="str">
        <f>'Team sheet'!$H18</f>
        <v>Melanie Meredith</v>
      </c>
      <c r="AF99" s="99">
        <f>'Team sheet'!$I18</f>
        <v>93</v>
      </c>
      <c r="AG99" s="99">
        <f>'Team sheet'!$J18</f>
        <v>92</v>
      </c>
      <c r="AH99" s="99">
        <f>'Team sheet'!$K18</f>
        <v>185</v>
      </c>
      <c r="AI99" s="98" t="str">
        <f>'Team sheet'!$G$21</f>
        <v>Blue Ridge</v>
      </c>
    </row>
    <row r="100" spans="31:35" ht="15.75" customHeight="1" hidden="1">
      <c r="AE100" s="98" t="str">
        <f>'Team sheet'!$H19</f>
        <v>Haley Meredith</v>
      </c>
      <c r="AF100" s="99">
        <f>'Team sheet'!$I19</f>
        <v>99</v>
      </c>
      <c r="AG100" s="99">
        <f>'Team sheet'!$J19</f>
        <v>0</v>
      </c>
      <c r="AH100" s="99" t="str">
        <f>'Team sheet'!$K19</f>
        <v> </v>
      </c>
      <c r="AI100" s="98" t="str">
        <f>'Team sheet'!$G$21</f>
        <v>Blue Ridge</v>
      </c>
    </row>
    <row r="101" spans="31:35" ht="15.75" customHeight="1" hidden="1">
      <c r="AE101" s="98" t="str">
        <f>'Team sheet'!$H20</f>
        <v>Anna Marie Gwinn</v>
      </c>
      <c r="AF101" s="99">
        <f>'Team sheet'!$I20</f>
        <v>0</v>
      </c>
      <c r="AG101" s="99">
        <f>'Team sheet'!$J20</f>
        <v>99</v>
      </c>
      <c r="AH101" s="99" t="str">
        <f>'Team sheet'!$K20</f>
        <v> </v>
      </c>
      <c r="AI101" s="98" t="str">
        <f>'Team sheet'!$G$21</f>
        <v>Blue Ridge</v>
      </c>
    </row>
    <row r="102" spans="31:35" ht="15.75" customHeight="1" hidden="1">
      <c r="AE102" s="60" t="str">
        <f>'Team sheet'!$N15</f>
        <v>Kate Gunnells</v>
      </c>
      <c r="AF102" s="86">
        <f>'Team sheet'!$O15</f>
        <v>90</v>
      </c>
      <c r="AG102" s="86">
        <f>'Team sheet'!$P15</f>
        <v>90</v>
      </c>
      <c r="AH102" s="86">
        <f>'Team sheet'!$Q15</f>
        <v>180</v>
      </c>
      <c r="AI102" s="60" t="str">
        <f>'Team sheet'!$M$21</f>
        <v>BHP</v>
      </c>
    </row>
    <row r="103" spans="31:35" ht="15.75" customHeight="1" hidden="1">
      <c r="AE103" s="60" t="str">
        <f>'Team sheet'!$N16</f>
        <v>Emilyn Davis</v>
      </c>
      <c r="AF103" s="86">
        <f>'Team sheet'!$O16</f>
        <v>73</v>
      </c>
      <c r="AG103" s="86">
        <f>'Team sheet'!$P16</f>
        <v>71</v>
      </c>
      <c r="AH103" s="86">
        <f>'Team sheet'!$Q16</f>
        <v>144</v>
      </c>
      <c r="AI103" s="60" t="str">
        <f>'Team sheet'!$M$21</f>
        <v>BHP</v>
      </c>
    </row>
    <row r="104" spans="31:35" ht="15.75" customHeight="1" hidden="1">
      <c r="AE104" s="60" t="str">
        <f>'Team sheet'!$N17</f>
        <v>Julia Gilreath</v>
      </c>
      <c r="AF104" s="86">
        <f>'Team sheet'!$O17</f>
        <v>86</v>
      </c>
      <c r="AG104" s="86">
        <f>'Team sheet'!$P17</f>
        <v>91</v>
      </c>
      <c r="AH104" s="86">
        <f>'Team sheet'!$Q17</f>
        <v>177</v>
      </c>
      <c r="AI104" s="60" t="str">
        <f>'Team sheet'!$M$21</f>
        <v>BHP</v>
      </c>
    </row>
    <row r="105" spans="31:35" ht="15.75" customHeight="1" hidden="1">
      <c r="AE105" s="60" t="str">
        <f>'Team sheet'!$N18</f>
        <v>Sarabeth McClellan</v>
      </c>
      <c r="AF105" s="86">
        <f>'Team sheet'!$O18</f>
        <v>95</v>
      </c>
      <c r="AG105" s="86">
        <f>'Team sheet'!$P18</f>
        <v>96</v>
      </c>
      <c r="AH105" s="86">
        <f>'Team sheet'!$Q18</f>
        <v>191</v>
      </c>
      <c r="AI105" s="60" t="str">
        <f>'Team sheet'!$M$21</f>
        <v>BHP</v>
      </c>
    </row>
    <row r="106" spans="31:35" ht="15.75" customHeight="1" hidden="1">
      <c r="AE106" s="60" t="str">
        <f>'Team sheet'!$N19</f>
        <v>Kylie Wilson</v>
      </c>
      <c r="AF106" s="86">
        <f>'Team sheet'!$O19</f>
        <v>0</v>
      </c>
      <c r="AG106" s="86">
        <f>'Team sheet'!$P19</f>
        <v>99</v>
      </c>
      <c r="AH106" s="86" t="str">
        <f>'Team sheet'!$Q19</f>
        <v> </v>
      </c>
      <c r="AI106" s="60" t="str">
        <f>'Team sheet'!$M$21</f>
        <v>BHP</v>
      </c>
    </row>
    <row r="107" spans="31:35" ht="15.75" customHeight="1" hidden="1">
      <c r="AE107" s="60" t="str">
        <f>'Team sheet'!$N20</f>
        <v>Addison Church</v>
      </c>
      <c r="AF107" s="86">
        <f>'Team sheet'!$O20</f>
        <v>94</v>
      </c>
      <c r="AG107" s="86">
        <f>'Team sheet'!$P20</f>
        <v>0</v>
      </c>
      <c r="AH107" s="86" t="str">
        <f>'Team sheet'!$Q20</f>
        <v> </v>
      </c>
      <c r="AI107" s="60" t="str">
        <f>'Team sheet'!$M$21</f>
        <v>BHP</v>
      </c>
    </row>
    <row r="108" spans="31:35" ht="15.75" customHeight="1" hidden="1">
      <c r="AE108" s="98" t="str">
        <f>'Team sheet'!$T15</f>
        <v>Caroline Heath</v>
      </c>
      <c r="AF108" s="99">
        <f>'Team sheet'!$U15</f>
        <v>83</v>
      </c>
      <c r="AG108" s="99">
        <f>'Team sheet'!$V15</f>
        <v>80</v>
      </c>
      <c r="AH108" s="99">
        <f>'Team sheet'!$W15</f>
        <v>163</v>
      </c>
      <c r="AI108" s="98" t="str">
        <f>'Team sheet'!$S$21</f>
        <v>Fox Creek</v>
      </c>
    </row>
    <row r="109" spans="31:35" ht="15.75" customHeight="1" hidden="1">
      <c r="AE109" s="98" t="str">
        <f>'Team sheet'!$T16</f>
        <v>Ansley James</v>
      </c>
      <c r="AF109" s="99">
        <f>'Team sheet'!$U16</f>
        <v>87</v>
      </c>
      <c r="AG109" s="99">
        <f>'Team sheet'!$V16</f>
        <v>94</v>
      </c>
      <c r="AH109" s="99">
        <f>'Team sheet'!$W16</f>
        <v>181</v>
      </c>
      <c r="AI109" s="98" t="str">
        <f>'Team sheet'!$S$21</f>
        <v>Fox Creek</v>
      </c>
    </row>
    <row r="110" spans="31:35" ht="15.75" customHeight="1" hidden="1">
      <c r="AE110" s="98" t="str">
        <f>'Team sheet'!$T17</f>
        <v>Gracey Chafin</v>
      </c>
      <c r="AF110" s="99">
        <f>'Team sheet'!$U17</f>
        <v>99</v>
      </c>
      <c r="AG110" s="99">
        <f>'Team sheet'!$V17</f>
        <v>99</v>
      </c>
      <c r="AH110" s="99">
        <f>'Team sheet'!$W17</f>
        <v>198</v>
      </c>
      <c r="AI110" s="98" t="str">
        <f>'Team sheet'!$S$21</f>
        <v>Fox Creek</v>
      </c>
    </row>
    <row r="111" spans="31:35" ht="15.75" customHeight="1" hidden="1">
      <c r="AE111" s="98" t="str">
        <f>'Team sheet'!$T18</f>
        <v>Carrington Knotts</v>
      </c>
      <c r="AF111" s="99">
        <f>'Team sheet'!$U18</f>
        <v>93</v>
      </c>
      <c r="AG111" s="99">
        <f>'Team sheet'!$V18</f>
        <v>92</v>
      </c>
      <c r="AH111" s="99">
        <f>'Team sheet'!$W18</f>
        <v>185</v>
      </c>
      <c r="AI111" s="98" t="str">
        <f>'Team sheet'!$S$21</f>
        <v>Fox Creek</v>
      </c>
    </row>
    <row r="112" spans="31:35" ht="15.75" customHeight="1" hidden="1">
      <c r="AE112" s="98" t="str">
        <f>'Team sheet'!$T19</f>
        <v>Riley Schlachter</v>
      </c>
      <c r="AF112" s="99">
        <f>'Team sheet'!$U19</f>
        <v>107</v>
      </c>
      <c r="AG112" s="99">
        <f>'Team sheet'!$V19</f>
        <v>97</v>
      </c>
      <c r="AH112" s="99">
        <f>'Team sheet'!$W19</f>
        <v>204</v>
      </c>
      <c r="AI112" s="98" t="str">
        <f>'Team sheet'!$S$21</f>
        <v>Fox Creek</v>
      </c>
    </row>
    <row r="113" spans="31:35" ht="15.75" customHeight="1" hidden="1">
      <c r="AE113" s="98">
        <f>'Team sheet'!$T20</f>
        <v>0</v>
      </c>
      <c r="AF113" s="99">
        <f>'Team sheet'!$U20</f>
        <v>0</v>
      </c>
      <c r="AG113" s="99">
        <f>'Team sheet'!$V20</f>
        <v>0</v>
      </c>
      <c r="AH113" s="99" t="str">
        <f>'Team sheet'!$W20</f>
        <v> </v>
      </c>
      <c r="AI113" s="98" t="str">
        <f>'Team sheet'!$S$21</f>
        <v>Fox Creek</v>
      </c>
    </row>
    <row r="114" spans="31:35" ht="15.75" customHeight="1" hidden="1">
      <c r="AE114" s="60" t="str">
        <f>'Team sheet'!$Z15</f>
        <v>Peyton O' Brien</v>
      </c>
      <c r="AF114" s="86">
        <f>'Team sheet'!$AA15</f>
        <v>76</v>
      </c>
      <c r="AG114" s="86">
        <f>'Team sheet'!$AB15</f>
        <v>73</v>
      </c>
      <c r="AH114" s="86">
        <f>'Team sheet'!$AC15</f>
        <v>149</v>
      </c>
      <c r="AI114" s="60" t="str">
        <f>'Team sheet'!$Y$21</f>
        <v>Daniel</v>
      </c>
    </row>
    <row r="115" spans="31:35" ht="15.75" customHeight="1" hidden="1">
      <c r="AE115" s="60" t="str">
        <f>'Team sheet'!$Z16</f>
        <v>Emmie Stewart</v>
      </c>
      <c r="AF115" s="86">
        <f>'Team sheet'!$AA16</f>
        <v>89</v>
      </c>
      <c r="AG115" s="86">
        <f>'Team sheet'!$AB16</f>
        <v>101</v>
      </c>
      <c r="AH115" s="86">
        <f>'Team sheet'!$AC16</f>
        <v>190</v>
      </c>
      <c r="AI115" s="60" t="str">
        <f>'Team sheet'!$Y$21</f>
        <v>Daniel</v>
      </c>
    </row>
    <row r="116" spans="31:35" ht="15.75" customHeight="1" hidden="1">
      <c r="AE116" s="60" t="str">
        <f>'Team sheet'!$Z17</f>
        <v>Samantha Dean</v>
      </c>
      <c r="AF116" s="86">
        <f>'Team sheet'!$AA17</f>
        <v>96</v>
      </c>
      <c r="AG116" s="86">
        <f>'Team sheet'!$AB17</f>
        <v>90</v>
      </c>
      <c r="AH116" s="86">
        <f>'Team sheet'!$AC17</f>
        <v>186</v>
      </c>
      <c r="AI116" s="60" t="str">
        <f>'Team sheet'!$Y$21</f>
        <v>Daniel</v>
      </c>
    </row>
    <row r="117" spans="31:35" ht="15.75" customHeight="1" hidden="1">
      <c r="AE117" s="60" t="str">
        <f>'Team sheet'!$Z18</f>
        <v>Sophia Hepler</v>
      </c>
      <c r="AF117" s="86">
        <f>'Team sheet'!$AA18</f>
        <v>100</v>
      </c>
      <c r="AG117" s="86">
        <f>'Team sheet'!$AB18</f>
        <v>100</v>
      </c>
      <c r="AH117" s="86">
        <f>'Team sheet'!$AC18</f>
        <v>200</v>
      </c>
      <c r="AI117" s="60" t="str">
        <f>'Team sheet'!$Y$21</f>
        <v>Daniel</v>
      </c>
    </row>
    <row r="118" spans="31:35" ht="15.75" customHeight="1" hidden="1">
      <c r="AE118" s="60" t="str">
        <f>'Team sheet'!$Z19</f>
        <v>Mia Berger</v>
      </c>
      <c r="AF118" s="86">
        <f>'Team sheet'!$AA19</f>
        <v>0</v>
      </c>
      <c r="AG118" s="86">
        <f>'Team sheet'!$AB19</f>
        <v>0</v>
      </c>
      <c r="AH118" s="86" t="str">
        <f>'Team sheet'!$AC19</f>
        <v> </v>
      </c>
      <c r="AI118" s="60" t="str">
        <f>'Team sheet'!$Y$21</f>
        <v>Daniel</v>
      </c>
    </row>
    <row r="119" spans="31:35" ht="15.75" customHeight="1" hidden="1">
      <c r="AE119" s="60">
        <f>'Team sheet'!$Z20</f>
        <v>0</v>
      </c>
      <c r="AF119" s="86">
        <f>'Team sheet'!$AA20</f>
        <v>0</v>
      </c>
      <c r="AG119" s="86">
        <f>'Team sheet'!$AB20</f>
        <v>0</v>
      </c>
      <c r="AH119" s="86" t="str">
        <f>'Team sheet'!$AC20</f>
        <v> </v>
      </c>
      <c r="AI119" s="60" t="str">
        <f>'Team sheet'!$Y$21</f>
        <v>Daniel</v>
      </c>
    </row>
    <row r="120" spans="31:35" ht="15.75" customHeight="1" hidden="1">
      <c r="AE120" s="98" t="str">
        <f>'Team sheet'!$B24</f>
        <v>Kenzie McCallum</v>
      </c>
      <c r="AF120" s="99">
        <f>'Team sheet'!$C24</f>
        <v>77</v>
      </c>
      <c r="AG120" s="99">
        <f>'Team sheet'!$D24</f>
        <v>93</v>
      </c>
      <c r="AH120" s="99">
        <f>'Team sheet'!$E24</f>
        <v>170</v>
      </c>
      <c r="AI120" s="98" t="str">
        <f>'Team sheet'!$A$30</f>
        <v>Loris</v>
      </c>
    </row>
    <row r="121" spans="31:35" ht="15.75" customHeight="1" hidden="1">
      <c r="AE121" s="98" t="str">
        <f>'Team sheet'!$B25</f>
        <v>Rylie Saffles</v>
      </c>
      <c r="AF121" s="99">
        <f>'Team sheet'!$C25</f>
        <v>87</v>
      </c>
      <c r="AG121" s="99">
        <f>'Team sheet'!$D25</f>
        <v>85</v>
      </c>
      <c r="AH121" s="99">
        <f>'Team sheet'!$E25</f>
        <v>172</v>
      </c>
      <c r="AI121" s="98" t="str">
        <f>'Team sheet'!$A$30</f>
        <v>Loris</v>
      </c>
    </row>
    <row r="122" spans="31:35" ht="15.75" customHeight="1" hidden="1">
      <c r="AE122" s="98" t="str">
        <f>'Team sheet'!$B26</f>
        <v>Danica McCallum</v>
      </c>
      <c r="AF122" s="99">
        <f>'Team sheet'!$C26</f>
        <v>96</v>
      </c>
      <c r="AG122" s="99">
        <f>'Team sheet'!$D26</f>
        <v>89</v>
      </c>
      <c r="AH122" s="99">
        <f>'Team sheet'!$E26</f>
        <v>185</v>
      </c>
      <c r="AI122" s="98" t="str">
        <f>'Team sheet'!$A$30</f>
        <v>Loris</v>
      </c>
    </row>
    <row r="123" spans="31:35" ht="15.75" customHeight="1" hidden="1">
      <c r="AE123" s="98" t="str">
        <f>'Team sheet'!$B27</f>
        <v>Emmie Spivey</v>
      </c>
      <c r="AF123" s="99">
        <f>'Team sheet'!$C27</f>
        <v>106</v>
      </c>
      <c r="AG123" s="99">
        <f>'Team sheet'!$D27</f>
        <v>100</v>
      </c>
      <c r="AH123" s="99">
        <f>'Team sheet'!$E27</f>
        <v>206</v>
      </c>
      <c r="AI123" s="98" t="str">
        <f>'Team sheet'!$A$30</f>
        <v>Loris</v>
      </c>
    </row>
    <row r="124" spans="31:35" ht="15.75" customHeight="1" hidden="1">
      <c r="AE124" s="98" t="str">
        <f>'Team sheet'!$B28</f>
        <v>Camden Graham</v>
      </c>
      <c r="AF124" s="99">
        <f>'Team sheet'!$C28</f>
        <v>138</v>
      </c>
      <c r="AG124" s="99">
        <f>'Team sheet'!$D28</f>
        <v>125</v>
      </c>
      <c r="AH124" s="99">
        <f>'Team sheet'!$E28</f>
        <v>263</v>
      </c>
      <c r="AI124" s="98" t="str">
        <f>'Team sheet'!$A$30</f>
        <v>Loris</v>
      </c>
    </row>
    <row r="125" spans="31:35" ht="15.75" customHeight="1" hidden="1">
      <c r="AE125" s="98">
        <f>'Team sheet'!$B29</f>
        <v>0</v>
      </c>
      <c r="AF125" s="99">
        <f>'Team sheet'!$C29</f>
        <v>0</v>
      </c>
      <c r="AG125" s="99">
        <f>'Team sheet'!$D29</f>
        <v>0</v>
      </c>
      <c r="AH125" s="99" t="str">
        <f>'Team sheet'!$E29</f>
        <v> </v>
      </c>
      <c r="AI125" s="98" t="str">
        <f>'Team sheet'!$A$30</f>
        <v>Loris</v>
      </c>
    </row>
    <row r="126" spans="31:35" ht="15.75" customHeight="1" hidden="1">
      <c r="AE126" s="2">
        <f>'Team sheet'!$H24</f>
        <v>0</v>
      </c>
      <c r="AF126" s="33">
        <f>'Team sheet'!$I24</f>
        <v>0</v>
      </c>
      <c r="AG126" s="33">
        <f>'Team sheet'!$J24</f>
        <v>0</v>
      </c>
      <c r="AH126" s="33" t="str">
        <f>'Team sheet'!$K24</f>
        <v> </v>
      </c>
      <c r="AI126" s="2">
        <f>'Team sheet'!$G$30</f>
        <v>0</v>
      </c>
    </row>
    <row r="127" spans="31:35" ht="15.75" customHeight="1" hidden="1">
      <c r="AE127" s="2">
        <f>'Team sheet'!$H25</f>
        <v>0</v>
      </c>
      <c r="AF127" s="33">
        <f>'Team sheet'!$I25</f>
        <v>0</v>
      </c>
      <c r="AG127" s="33">
        <f>'Team sheet'!$J25</f>
        <v>0</v>
      </c>
      <c r="AH127" s="33" t="str">
        <f>'Team sheet'!$K25</f>
        <v> </v>
      </c>
      <c r="AI127" s="2">
        <f>'Team sheet'!$G$30</f>
        <v>0</v>
      </c>
    </row>
    <row r="128" spans="31:35" ht="15.75" customHeight="1" hidden="1">
      <c r="AE128" s="2">
        <f>'Team sheet'!$H26</f>
        <v>0</v>
      </c>
      <c r="AF128" s="33">
        <f>'Team sheet'!$I26</f>
        <v>0</v>
      </c>
      <c r="AG128" s="33">
        <f>'Team sheet'!$J26</f>
        <v>0</v>
      </c>
      <c r="AH128" s="33" t="str">
        <f>'Team sheet'!$K26</f>
        <v> </v>
      </c>
      <c r="AI128" s="2">
        <f>'Team sheet'!$G$30</f>
        <v>0</v>
      </c>
    </row>
    <row r="129" spans="31:35" ht="15.75" customHeight="1" hidden="1">
      <c r="AE129" s="2">
        <f>'Team sheet'!$H27</f>
        <v>0</v>
      </c>
      <c r="AF129" s="33">
        <f>'Team sheet'!$I27</f>
        <v>0</v>
      </c>
      <c r="AG129" s="33">
        <f>'Team sheet'!$J27</f>
        <v>0</v>
      </c>
      <c r="AH129" s="33" t="str">
        <f>'Team sheet'!$K27</f>
        <v> </v>
      </c>
      <c r="AI129" s="2">
        <f>'Team sheet'!$G$30</f>
        <v>0</v>
      </c>
    </row>
    <row r="130" spans="31:35" ht="15.75" customHeight="1" hidden="1">
      <c r="AE130" s="2">
        <f>'Team sheet'!$H28</f>
        <v>0</v>
      </c>
      <c r="AF130" s="33">
        <f>'Team sheet'!$I28</f>
        <v>0</v>
      </c>
      <c r="AG130" s="33">
        <f>'Team sheet'!$J28</f>
        <v>0</v>
      </c>
      <c r="AH130" s="33" t="str">
        <f>'Team sheet'!$K28</f>
        <v> </v>
      </c>
      <c r="AI130" s="2">
        <f>'Team sheet'!$G$30</f>
        <v>0</v>
      </c>
    </row>
    <row r="131" spans="31:35" ht="15.75" customHeight="1" hidden="1">
      <c r="AE131" s="2">
        <f>'Team sheet'!$H29</f>
        <v>0</v>
      </c>
      <c r="AF131" s="33">
        <f>'Team sheet'!$I29</f>
        <v>0</v>
      </c>
      <c r="AG131" s="33">
        <f>'Team sheet'!$J29</f>
        <v>0</v>
      </c>
      <c r="AH131" s="33" t="str">
        <f>'Team sheet'!$K29</f>
        <v> </v>
      </c>
      <c r="AI131" s="2">
        <f>'Team sheet'!$G$30</f>
        <v>0</v>
      </c>
    </row>
    <row r="132" spans="31:35" ht="15.75" customHeight="1" hidden="1">
      <c r="AE132" s="98">
        <f>'Team sheet'!$N24</f>
        <v>0</v>
      </c>
      <c r="AF132" s="99">
        <f>'Team sheet'!$O24</f>
        <v>0</v>
      </c>
      <c r="AG132" s="99">
        <f>'Team sheet'!$P24</f>
        <v>0</v>
      </c>
      <c r="AH132" s="99" t="str">
        <f>'Team sheet'!$Q24</f>
        <v> </v>
      </c>
      <c r="AI132" s="98">
        <f>'Team sheet'!$M$30</f>
        <v>0</v>
      </c>
    </row>
    <row r="133" spans="31:35" ht="15.75" customHeight="1" hidden="1">
      <c r="AE133" s="98">
        <f>'Team sheet'!$N25</f>
        <v>0</v>
      </c>
      <c r="AF133" s="99">
        <f>'Team sheet'!$O25</f>
        <v>0</v>
      </c>
      <c r="AG133" s="99">
        <f>'Team sheet'!$P25</f>
        <v>0</v>
      </c>
      <c r="AH133" s="99" t="str">
        <f>'Team sheet'!$Q25</f>
        <v> </v>
      </c>
      <c r="AI133" s="98">
        <f>'Team sheet'!$M$30</f>
        <v>0</v>
      </c>
    </row>
    <row r="134" spans="31:35" ht="15.75" customHeight="1" hidden="1">
      <c r="AE134" s="98">
        <f>'Team sheet'!$N26</f>
        <v>0</v>
      </c>
      <c r="AF134" s="99">
        <f>'Team sheet'!$O26</f>
        <v>0</v>
      </c>
      <c r="AG134" s="99">
        <f>'Team sheet'!$P26</f>
        <v>0</v>
      </c>
      <c r="AH134" s="99" t="str">
        <f>'Team sheet'!$Q26</f>
        <v> </v>
      </c>
      <c r="AI134" s="98">
        <f>'Team sheet'!$M$30</f>
        <v>0</v>
      </c>
    </row>
    <row r="135" spans="31:35" ht="15.75" customHeight="1" hidden="1">
      <c r="AE135" s="98">
        <f>'Team sheet'!$N27</f>
        <v>0</v>
      </c>
      <c r="AF135" s="99">
        <f>'Team sheet'!$O27</f>
        <v>0</v>
      </c>
      <c r="AG135" s="99">
        <f>'Team sheet'!$P27</f>
        <v>0</v>
      </c>
      <c r="AH135" s="99" t="str">
        <f>'Team sheet'!$Q27</f>
        <v> </v>
      </c>
      <c r="AI135" s="98">
        <f>'Team sheet'!$M$30</f>
        <v>0</v>
      </c>
    </row>
    <row r="136" spans="31:35" ht="15.75" customHeight="1" hidden="1">
      <c r="AE136" s="98">
        <f>'Team sheet'!$N28</f>
        <v>0</v>
      </c>
      <c r="AF136" s="99">
        <f>'Team sheet'!$O28</f>
        <v>0</v>
      </c>
      <c r="AG136" s="99">
        <f>'Team sheet'!$P28</f>
        <v>0</v>
      </c>
      <c r="AH136" s="99" t="str">
        <f>'Team sheet'!$Q28</f>
        <v> </v>
      </c>
      <c r="AI136" s="98">
        <f>'Team sheet'!$M$30</f>
        <v>0</v>
      </c>
    </row>
    <row r="137" spans="31:35" ht="15.75" customHeight="1" hidden="1">
      <c r="AE137" s="98">
        <f>'Team sheet'!$N29</f>
        <v>0</v>
      </c>
      <c r="AF137" s="99">
        <f>'Team sheet'!$O29</f>
        <v>0</v>
      </c>
      <c r="AG137" s="99">
        <f>'Team sheet'!$P29</f>
        <v>0</v>
      </c>
      <c r="AH137" s="99" t="str">
        <f>'Team sheet'!$Q29</f>
        <v> </v>
      </c>
      <c r="AI137" s="98">
        <f>'Team sheet'!$M$30</f>
        <v>0</v>
      </c>
    </row>
    <row r="138" spans="31:35" ht="15.75" customHeight="1" hidden="1">
      <c r="AE138" s="2">
        <f>'Team sheet'!$T24</f>
        <v>0</v>
      </c>
      <c r="AF138" s="33">
        <f>'Team sheet'!$U24</f>
        <v>0</v>
      </c>
      <c r="AG138" s="33">
        <f>'Team sheet'!$V24</f>
        <v>0</v>
      </c>
      <c r="AH138" s="33" t="str">
        <f>'Team sheet'!$W24</f>
        <v> </v>
      </c>
      <c r="AI138" s="2">
        <f>'Team sheet'!$S$30</f>
        <v>0</v>
      </c>
    </row>
    <row r="139" spans="31:35" ht="15.75" customHeight="1" hidden="1">
      <c r="AE139" s="2">
        <f>'Team sheet'!$T25</f>
        <v>0</v>
      </c>
      <c r="AF139" s="33">
        <f>'Team sheet'!$U25</f>
        <v>0</v>
      </c>
      <c r="AG139" s="33">
        <f>'Team sheet'!$V25</f>
        <v>0</v>
      </c>
      <c r="AH139" s="33" t="str">
        <f>'Team sheet'!$W25</f>
        <v> </v>
      </c>
      <c r="AI139" s="2">
        <f>'Team sheet'!$S$30</f>
        <v>0</v>
      </c>
    </row>
    <row r="140" spans="31:35" ht="15.75" customHeight="1" hidden="1">
      <c r="AE140" s="2">
        <f>'Team sheet'!$T26</f>
        <v>0</v>
      </c>
      <c r="AF140" s="33">
        <f>'Team sheet'!$U26</f>
        <v>0</v>
      </c>
      <c r="AG140" s="33">
        <f>'Team sheet'!$V26</f>
        <v>0</v>
      </c>
      <c r="AH140" s="33" t="str">
        <f>'Team sheet'!$W26</f>
        <v> </v>
      </c>
      <c r="AI140" s="2">
        <f>'Team sheet'!$S$30</f>
        <v>0</v>
      </c>
    </row>
    <row r="141" spans="31:35" ht="15.75" customHeight="1" hidden="1">
      <c r="AE141" s="2">
        <f>'Team sheet'!$T27</f>
        <v>0</v>
      </c>
      <c r="AF141" s="33">
        <f>'Team sheet'!$U27</f>
        <v>0</v>
      </c>
      <c r="AG141" s="33">
        <f>'Team sheet'!$V27</f>
        <v>0</v>
      </c>
      <c r="AH141" s="33" t="str">
        <f>'Team sheet'!$W27</f>
        <v> </v>
      </c>
      <c r="AI141" s="2">
        <f>'Team sheet'!$S$30</f>
        <v>0</v>
      </c>
    </row>
    <row r="142" spans="31:35" ht="15.75" customHeight="1" hidden="1">
      <c r="AE142" s="2">
        <f>'Team sheet'!$T28</f>
        <v>0</v>
      </c>
      <c r="AF142" s="33">
        <f>'Team sheet'!$U28</f>
        <v>0</v>
      </c>
      <c r="AG142" s="33">
        <f>'Team sheet'!$V28</f>
        <v>0</v>
      </c>
      <c r="AH142" s="33" t="str">
        <f>'Team sheet'!$W28</f>
        <v> </v>
      </c>
      <c r="AI142" s="2">
        <f>'Team sheet'!$S$30</f>
        <v>0</v>
      </c>
    </row>
    <row r="143" spans="31:35" ht="15.75" customHeight="1" hidden="1">
      <c r="AE143" s="2">
        <f>'Team sheet'!$T29</f>
        <v>0</v>
      </c>
      <c r="AF143" s="33">
        <f>'Team sheet'!$U29</f>
        <v>0</v>
      </c>
      <c r="AG143" s="33">
        <f>'Team sheet'!$V29</f>
        <v>0</v>
      </c>
      <c r="AH143" s="33" t="str">
        <f>'Team sheet'!$W29</f>
        <v> </v>
      </c>
      <c r="AI143" s="2">
        <f>'Team sheet'!$S$30</f>
        <v>0</v>
      </c>
    </row>
    <row r="144" spans="31:35" ht="15.75" customHeight="1" hidden="1">
      <c r="AE144" s="98">
        <f>'Team sheet'!$Z24</f>
        <v>0</v>
      </c>
      <c r="AF144" s="99">
        <f>'Team sheet'!$AA24</f>
        <v>0</v>
      </c>
      <c r="AG144" s="99">
        <f>'Team sheet'!$AB24</f>
        <v>0</v>
      </c>
      <c r="AH144" s="99" t="str">
        <f>'Team sheet'!$AC24</f>
        <v> </v>
      </c>
      <c r="AI144" s="98">
        <f>'Team sheet'!$Y$30</f>
        <v>0</v>
      </c>
    </row>
    <row r="145" spans="31:35" ht="15.75" customHeight="1" hidden="1">
      <c r="AE145" s="98">
        <f>'Team sheet'!$Z25</f>
        <v>0</v>
      </c>
      <c r="AF145" s="99">
        <f>'Team sheet'!$AA25</f>
        <v>0</v>
      </c>
      <c r="AG145" s="99">
        <f>'Team sheet'!$AB25</f>
        <v>0</v>
      </c>
      <c r="AH145" s="99" t="str">
        <f>'Team sheet'!$AC25</f>
        <v> </v>
      </c>
      <c r="AI145" s="98">
        <f>'Team sheet'!$Y$30</f>
        <v>0</v>
      </c>
    </row>
    <row r="146" spans="31:35" ht="15.75" customHeight="1" hidden="1">
      <c r="AE146" s="98">
        <f>'Team sheet'!$Z26</f>
        <v>0</v>
      </c>
      <c r="AF146" s="99">
        <f>'Team sheet'!$AA26</f>
        <v>0</v>
      </c>
      <c r="AG146" s="99">
        <f>'Team sheet'!$AB26</f>
        <v>0</v>
      </c>
      <c r="AH146" s="99" t="str">
        <f>'Team sheet'!$AC26</f>
        <v> </v>
      </c>
      <c r="AI146" s="98">
        <f>'Team sheet'!$Y$30</f>
        <v>0</v>
      </c>
    </row>
    <row r="147" spans="31:35" ht="15.75" customHeight="1" hidden="1">
      <c r="AE147" s="98">
        <f>'Team sheet'!$Z27</f>
        <v>0</v>
      </c>
      <c r="AF147" s="99">
        <f>'Team sheet'!$AA27</f>
        <v>0</v>
      </c>
      <c r="AG147" s="99">
        <f>'Team sheet'!$AB27</f>
        <v>0</v>
      </c>
      <c r="AH147" s="99" t="str">
        <f>'Team sheet'!$AC27</f>
        <v> </v>
      </c>
      <c r="AI147" s="98">
        <f>'Team sheet'!$Y$30</f>
        <v>0</v>
      </c>
    </row>
    <row r="148" spans="31:35" ht="15.75" customHeight="1" hidden="1">
      <c r="AE148" s="98">
        <f>'Team sheet'!$Z28</f>
        <v>0</v>
      </c>
      <c r="AF148" s="99">
        <f>'Team sheet'!$AA28</f>
        <v>0</v>
      </c>
      <c r="AG148" s="99">
        <f>'Team sheet'!$AB28</f>
        <v>0</v>
      </c>
      <c r="AH148" s="99" t="str">
        <f>'Team sheet'!$AC28</f>
        <v> </v>
      </c>
      <c r="AI148" s="98">
        <f>'Team sheet'!$Y$30</f>
        <v>0</v>
      </c>
    </row>
    <row r="149" spans="31:35" ht="15.75" customHeight="1" hidden="1">
      <c r="AE149" s="98">
        <f>'Team sheet'!$Z29</f>
        <v>0</v>
      </c>
      <c r="AF149" s="99">
        <f>'Team sheet'!$AA29</f>
        <v>0</v>
      </c>
      <c r="AG149" s="99">
        <f>'Team sheet'!$AB29</f>
        <v>0</v>
      </c>
      <c r="AH149" s="99" t="str">
        <f>'Team sheet'!$AC29</f>
        <v> </v>
      </c>
      <c r="AI149" s="98">
        <f>'Team sheet'!$Y$30</f>
        <v>0</v>
      </c>
    </row>
    <row r="150" spans="31:35" ht="15.75" customHeight="1" hidden="1">
      <c r="AE150" s="60">
        <f>'Team sheet'!$B33</f>
        <v>0</v>
      </c>
      <c r="AF150" s="86">
        <f>'Team sheet'!$C33</f>
        <v>0</v>
      </c>
      <c r="AG150" s="86">
        <f>'Team sheet'!$D33</f>
        <v>0</v>
      </c>
      <c r="AH150" s="86" t="str">
        <f>'Team sheet'!$E33</f>
        <v> </v>
      </c>
      <c r="AI150" s="60">
        <f>'Team sheet'!$A$39</f>
        <v>0</v>
      </c>
    </row>
    <row r="151" spans="31:35" ht="15.75" customHeight="1" hidden="1">
      <c r="AE151" s="60">
        <f>'Team sheet'!$B34</f>
        <v>0</v>
      </c>
      <c r="AF151" s="86">
        <f>'Team sheet'!$C34</f>
        <v>0</v>
      </c>
      <c r="AG151" s="86">
        <f>'Team sheet'!$D34</f>
        <v>0</v>
      </c>
      <c r="AH151" s="86" t="str">
        <f>'Team sheet'!$E34</f>
        <v> </v>
      </c>
      <c r="AI151" s="60">
        <f>'Team sheet'!$A$39</f>
        <v>0</v>
      </c>
    </row>
    <row r="152" spans="31:35" ht="15.75" customHeight="1" hidden="1">
      <c r="AE152" s="60">
        <f>'Team sheet'!$B35</f>
        <v>0</v>
      </c>
      <c r="AF152" s="86">
        <f>'Team sheet'!$C35</f>
        <v>0</v>
      </c>
      <c r="AG152" s="86">
        <f>'Team sheet'!$D35</f>
        <v>0</v>
      </c>
      <c r="AH152" s="86" t="str">
        <f>'Team sheet'!$E35</f>
        <v> </v>
      </c>
      <c r="AI152" s="60">
        <f>'Team sheet'!$A$39</f>
        <v>0</v>
      </c>
    </row>
    <row r="153" spans="31:35" ht="15.75" customHeight="1" hidden="1">
      <c r="AE153" s="60">
        <f>'Team sheet'!$B36</f>
        <v>0</v>
      </c>
      <c r="AF153" s="86">
        <f>'Team sheet'!$C36</f>
        <v>0</v>
      </c>
      <c r="AG153" s="86">
        <f>'Team sheet'!$D36</f>
        <v>0</v>
      </c>
      <c r="AH153" s="86" t="str">
        <f>'Team sheet'!$E36</f>
        <v> </v>
      </c>
      <c r="AI153" s="60">
        <f>'Team sheet'!$A$39</f>
        <v>0</v>
      </c>
    </row>
    <row r="154" spans="31:35" ht="15.75" customHeight="1" hidden="1">
      <c r="AE154" s="60">
        <f>'Team sheet'!$B37</f>
        <v>0</v>
      </c>
      <c r="AF154" s="86">
        <f>'Team sheet'!$C37</f>
        <v>0</v>
      </c>
      <c r="AG154" s="86">
        <f>'Team sheet'!$D37</f>
        <v>0</v>
      </c>
      <c r="AH154" s="86" t="str">
        <f>'Team sheet'!$E37</f>
        <v> </v>
      </c>
      <c r="AI154" s="60">
        <f>'Team sheet'!$A$39</f>
        <v>0</v>
      </c>
    </row>
    <row r="155" spans="31:35" ht="15.75" customHeight="1" hidden="1">
      <c r="AE155" s="60">
        <f>'Team sheet'!$B38</f>
        <v>0</v>
      </c>
      <c r="AF155" s="86">
        <f>'Team sheet'!$C38</f>
        <v>0</v>
      </c>
      <c r="AG155" s="86">
        <f>'Team sheet'!$D38</f>
        <v>0</v>
      </c>
      <c r="AH155" s="86" t="str">
        <f>'Team sheet'!$E38</f>
        <v> </v>
      </c>
      <c r="AI155" s="60">
        <f>'Team sheet'!$A$39</f>
        <v>0</v>
      </c>
    </row>
    <row r="156" spans="31:35" ht="15.75" customHeight="1" hidden="1">
      <c r="AE156" s="98">
        <f>'Team sheet'!$H33</f>
        <v>0</v>
      </c>
      <c r="AF156" s="99">
        <f>'Team sheet'!$I33</f>
        <v>0</v>
      </c>
      <c r="AG156" s="99">
        <f>'Team sheet'!$J33</f>
        <v>0</v>
      </c>
      <c r="AH156" s="99" t="str">
        <f>'Team sheet'!$K33</f>
        <v> </v>
      </c>
      <c r="AI156" s="98">
        <f>'Team sheet'!$G$39</f>
        <v>0</v>
      </c>
    </row>
    <row r="157" spans="31:35" ht="15.75" customHeight="1" hidden="1">
      <c r="AE157" s="98">
        <f>'Team sheet'!$H34</f>
        <v>0</v>
      </c>
      <c r="AF157" s="99">
        <f>'Team sheet'!$I34</f>
        <v>0</v>
      </c>
      <c r="AG157" s="99">
        <f>'Team sheet'!$J34</f>
        <v>0</v>
      </c>
      <c r="AH157" s="99" t="str">
        <f>'Team sheet'!$K34</f>
        <v> </v>
      </c>
      <c r="AI157" s="98">
        <f>'Team sheet'!$G$39</f>
        <v>0</v>
      </c>
    </row>
    <row r="158" spans="31:35" ht="15.75" customHeight="1" hidden="1">
      <c r="AE158" s="98">
        <f>'Team sheet'!$H35</f>
        <v>0</v>
      </c>
      <c r="AF158" s="99">
        <f>'Team sheet'!$I35</f>
        <v>0</v>
      </c>
      <c r="AG158" s="99">
        <f>'Team sheet'!$J35</f>
        <v>0</v>
      </c>
      <c r="AH158" s="99" t="str">
        <f>'Team sheet'!$K35</f>
        <v> </v>
      </c>
      <c r="AI158" s="98">
        <f>'Team sheet'!$G$39</f>
        <v>0</v>
      </c>
    </row>
    <row r="159" spans="31:35" ht="15.75" customHeight="1" hidden="1">
      <c r="AE159" s="98">
        <f>'Team sheet'!$H36</f>
        <v>0</v>
      </c>
      <c r="AF159" s="99">
        <f>'Team sheet'!$I36</f>
        <v>0</v>
      </c>
      <c r="AG159" s="99">
        <f>'Team sheet'!$J36</f>
        <v>0</v>
      </c>
      <c r="AH159" s="99" t="str">
        <f>'Team sheet'!$K36</f>
        <v> </v>
      </c>
      <c r="AI159" s="98">
        <f>'Team sheet'!$G$39</f>
        <v>0</v>
      </c>
    </row>
    <row r="160" spans="31:35" ht="15.75" customHeight="1" hidden="1">
      <c r="AE160" s="98">
        <f>'Team sheet'!$H37</f>
        <v>0</v>
      </c>
      <c r="AF160" s="99">
        <f>'Team sheet'!$I37</f>
        <v>0</v>
      </c>
      <c r="AG160" s="99">
        <f>'Team sheet'!$J37</f>
        <v>0</v>
      </c>
      <c r="AH160" s="99" t="str">
        <f>'Team sheet'!$K37</f>
        <v> </v>
      </c>
      <c r="AI160" s="98">
        <f>'Team sheet'!$G$39</f>
        <v>0</v>
      </c>
    </row>
    <row r="161" spans="31:35" ht="15.75" customHeight="1" hidden="1">
      <c r="AE161" s="98">
        <f>'Team sheet'!$H38</f>
        <v>0</v>
      </c>
      <c r="AF161" s="99">
        <f>'Team sheet'!$I38</f>
        <v>0</v>
      </c>
      <c r="AG161" s="99">
        <f>'Team sheet'!$J38</f>
        <v>0</v>
      </c>
      <c r="AH161" s="99" t="str">
        <f>'Team sheet'!$K38</f>
        <v> </v>
      </c>
      <c r="AI161" s="98">
        <f>'Team sheet'!$G$39</f>
        <v>0</v>
      </c>
    </row>
    <row r="162" spans="31:35" ht="15.75" customHeight="1" hidden="1">
      <c r="AE162" s="60">
        <f>'Team sheet'!$N33</f>
        <v>0</v>
      </c>
      <c r="AF162" s="86">
        <f>'Team sheet'!$O33</f>
        <v>0</v>
      </c>
      <c r="AG162" s="86">
        <f>'Team sheet'!$P33</f>
        <v>0</v>
      </c>
      <c r="AH162" s="86" t="str">
        <f>'Team sheet'!$Q33</f>
        <v> </v>
      </c>
      <c r="AI162" s="60">
        <f>'Team sheet'!$M$39</f>
        <v>0</v>
      </c>
    </row>
    <row r="163" spans="31:35" ht="15.75" customHeight="1" hidden="1">
      <c r="AE163" s="60">
        <f>'Team sheet'!$N34</f>
        <v>0</v>
      </c>
      <c r="AF163" s="86">
        <f>'Team sheet'!$O34</f>
        <v>0</v>
      </c>
      <c r="AG163" s="86">
        <f>'Team sheet'!$P34</f>
        <v>0</v>
      </c>
      <c r="AH163" s="86" t="str">
        <f>'Team sheet'!$Q34</f>
        <v> </v>
      </c>
      <c r="AI163" s="60">
        <f>'Team sheet'!$M$39</f>
        <v>0</v>
      </c>
    </row>
    <row r="164" spans="31:35" ht="15.75" customHeight="1" hidden="1">
      <c r="AE164" s="60">
        <f>'Team sheet'!$N35</f>
        <v>0</v>
      </c>
      <c r="AF164" s="86">
        <f>'Team sheet'!$O35</f>
        <v>0</v>
      </c>
      <c r="AG164" s="86">
        <f>'Team sheet'!$P35</f>
        <v>0</v>
      </c>
      <c r="AH164" s="86" t="str">
        <f>'Team sheet'!$Q35</f>
        <v> </v>
      </c>
      <c r="AI164" s="60">
        <f>'Team sheet'!$M$39</f>
        <v>0</v>
      </c>
    </row>
    <row r="165" spans="31:35" ht="15.75" customHeight="1" hidden="1">
      <c r="AE165" s="60">
        <f>'Team sheet'!$N36</f>
        <v>0</v>
      </c>
      <c r="AF165" s="86">
        <f>'Team sheet'!$O36</f>
        <v>0</v>
      </c>
      <c r="AG165" s="86">
        <f>'Team sheet'!$P36</f>
        <v>0</v>
      </c>
      <c r="AH165" s="86" t="str">
        <f>'Team sheet'!$Q36</f>
        <v> </v>
      </c>
      <c r="AI165" s="60">
        <f>'Team sheet'!$M$39</f>
        <v>0</v>
      </c>
    </row>
    <row r="166" spans="31:35" ht="15.75" customHeight="1" hidden="1">
      <c r="AE166" s="60">
        <f>'Team sheet'!$N37</f>
        <v>0</v>
      </c>
      <c r="AF166" s="86">
        <f>'Team sheet'!$O37</f>
        <v>0</v>
      </c>
      <c r="AG166" s="86">
        <f>'Team sheet'!$P37</f>
        <v>0</v>
      </c>
      <c r="AH166" s="86" t="str">
        <f>'Team sheet'!$Q37</f>
        <v> </v>
      </c>
      <c r="AI166" s="60">
        <f>'Team sheet'!$M$39</f>
        <v>0</v>
      </c>
    </row>
    <row r="167" spans="31:35" ht="15.75" customHeight="1" hidden="1">
      <c r="AE167" s="60">
        <f>'Team sheet'!$N38</f>
        <v>0</v>
      </c>
      <c r="AF167" s="86">
        <f>'Team sheet'!$O38</f>
        <v>0</v>
      </c>
      <c r="AG167" s="86">
        <f>'Team sheet'!$P38</f>
        <v>0</v>
      </c>
      <c r="AH167" s="86" t="str">
        <f>'Team sheet'!$Q38</f>
        <v> </v>
      </c>
      <c r="AI167" s="60">
        <f>'Team sheet'!$M$39</f>
        <v>0</v>
      </c>
    </row>
    <row r="168" spans="31:35" ht="15.75" customHeight="1" hidden="1">
      <c r="AE168" s="98">
        <f>'Team sheet'!$T33</f>
        <v>0</v>
      </c>
      <c r="AF168" s="99">
        <f>'Team sheet'!$U33</f>
        <v>0</v>
      </c>
      <c r="AG168" s="99">
        <f>'Team sheet'!$V33</f>
        <v>0</v>
      </c>
      <c r="AH168" s="99" t="str">
        <f>'Team sheet'!$W33</f>
        <v> </v>
      </c>
      <c r="AI168" s="98">
        <f>'Team sheet'!$S$39</f>
        <v>0</v>
      </c>
    </row>
    <row r="169" spans="31:35" ht="15.75" customHeight="1" hidden="1">
      <c r="AE169" s="98">
        <f>'Team sheet'!$T34</f>
        <v>0</v>
      </c>
      <c r="AF169" s="99">
        <f>'Team sheet'!$U34</f>
        <v>0</v>
      </c>
      <c r="AG169" s="99">
        <f>'Team sheet'!$V34</f>
        <v>0</v>
      </c>
      <c r="AH169" s="99" t="str">
        <f>'Team sheet'!$W34</f>
        <v> </v>
      </c>
      <c r="AI169" s="98">
        <f>'Team sheet'!$S$39</f>
        <v>0</v>
      </c>
    </row>
    <row r="170" spans="31:35" ht="15.75" customHeight="1" hidden="1">
      <c r="AE170" s="98">
        <f>'Team sheet'!$T35</f>
        <v>0</v>
      </c>
      <c r="AF170" s="99">
        <f>'Team sheet'!$U35</f>
        <v>0</v>
      </c>
      <c r="AG170" s="99">
        <f>'Team sheet'!$V35</f>
        <v>0</v>
      </c>
      <c r="AH170" s="99" t="str">
        <f>'Team sheet'!$W35</f>
        <v> </v>
      </c>
      <c r="AI170" s="98">
        <f>'Team sheet'!$S$39</f>
        <v>0</v>
      </c>
    </row>
    <row r="171" spans="31:35" ht="15.75" customHeight="1" hidden="1">
      <c r="AE171" s="98">
        <f>'Team sheet'!$T36</f>
        <v>0</v>
      </c>
      <c r="AF171" s="99">
        <f>'Team sheet'!$U36</f>
        <v>0</v>
      </c>
      <c r="AG171" s="99">
        <f>'Team sheet'!$V36</f>
        <v>0</v>
      </c>
      <c r="AH171" s="99" t="str">
        <f>'Team sheet'!$W36</f>
        <v> </v>
      </c>
      <c r="AI171" s="98">
        <f>'Team sheet'!$S$39</f>
        <v>0</v>
      </c>
    </row>
    <row r="172" spans="31:35" ht="15.75" customHeight="1" hidden="1">
      <c r="AE172" s="98">
        <f>'Team sheet'!$T37</f>
        <v>0</v>
      </c>
      <c r="AF172" s="99">
        <f>'Team sheet'!$U37</f>
        <v>0</v>
      </c>
      <c r="AG172" s="99">
        <f>'Team sheet'!$V37</f>
        <v>0</v>
      </c>
      <c r="AH172" s="99" t="str">
        <f>'Team sheet'!$W37</f>
        <v> </v>
      </c>
      <c r="AI172" s="98">
        <f>'Team sheet'!$S$39</f>
        <v>0</v>
      </c>
    </row>
    <row r="173" spans="31:35" ht="15.75" customHeight="1" hidden="1">
      <c r="AE173" s="98">
        <f>'Team sheet'!$T38</f>
        <v>0</v>
      </c>
      <c r="AF173" s="99">
        <f>'Team sheet'!$U38</f>
        <v>0</v>
      </c>
      <c r="AG173" s="99">
        <f>'Team sheet'!$V38</f>
        <v>0</v>
      </c>
      <c r="AH173" s="99" t="str">
        <f>'Team sheet'!$W38</f>
        <v> </v>
      </c>
      <c r="AI173" s="98">
        <f>'Team sheet'!$S$39</f>
        <v>0</v>
      </c>
    </row>
    <row r="174" spans="31:35" ht="15.75" customHeight="1" hidden="1">
      <c r="AE174" s="60">
        <f>'Team sheet'!$Z33</f>
        <v>0</v>
      </c>
      <c r="AF174" s="86">
        <f>'Team sheet'!$AA33</f>
        <v>0</v>
      </c>
      <c r="AG174" s="86">
        <f>'Team sheet'!$AB33</f>
        <v>0</v>
      </c>
      <c r="AH174" s="86" t="str">
        <f>'Team sheet'!$AC33</f>
        <v> </v>
      </c>
      <c r="AI174" s="60">
        <f>'Team sheet'!$Y$39</f>
        <v>0</v>
      </c>
    </row>
    <row r="175" spans="31:35" ht="15.75" customHeight="1" hidden="1">
      <c r="AE175" s="60">
        <f>'Team sheet'!$Z34</f>
        <v>0</v>
      </c>
      <c r="AF175" s="86">
        <f>'Team sheet'!$AA34</f>
        <v>0</v>
      </c>
      <c r="AG175" s="86">
        <f>'Team sheet'!$AB34</f>
        <v>0</v>
      </c>
      <c r="AH175" s="86" t="str">
        <f>'Team sheet'!$AC34</f>
        <v> </v>
      </c>
      <c r="AI175" s="60">
        <f>'Team sheet'!$Y$39</f>
        <v>0</v>
      </c>
    </row>
    <row r="176" spans="31:35" ht="15.75" customHeight="1" hidden="1">
      <c r="AE176" s="60">
        <f>'Team sheet'!$Z35</f>
        <v>0</v>
      </c>
      <c r="AF176" s="86">
        <f>'Team sheet'!$AA35</f>
        <v>0</v>
      </c>
      <c r="AG176" s="86">
        <f>'Team sheet'!$AB35</f>
        <v>0</v>
      </c>
      <c r="AH176" s="86" t="str">
        <f>'Team sheet'!$AC35</f>
        <v> </v>
      </c>
      <c r="AI176" s="60">
        <f>'Team sheet'!$Y$39</f>
        <v>0</v>
      </c>
    </row>
    <row r="177" spans="31:35" ht="15.75" customHeight="1" hidden="1">
      <c r="AE177" s="60">
        <f>'Team sheet'!$Z36</f>
        <v>0</v>
      </c>
      <c r="AF177" s="86">
        <f>'Team sheet'!$AA36</f>
        <v>0</v>
      </c>
      <c r="AG177" s="86">
        <f>'Team sheet'!$AB36</f>
        <v>0</v>
      </c>
      <c r="AH177" s="86" t="str">
        <f>'Team sheet'!$AC36</f>
        <v> </v>
      </c>
      <c r="AI177" s="60">
        <f>'Team sheet'!$Y$39</f>
        <v>0</v>
      </c>
    </row>
    <row r="178" spans="31:35" ht="15.75" customHeight="1" hidden="1">
      <c r="AE178" s="60">
        <f>'Team sheet'!$Z37</f>
        <v>0</v>
      </c>
      <c r="AF178" s="86">
        <f>'Team sheet'!$AA37</f>
        <v>0</v>
      </c>
      <c r="AG178" s="86">
        <f>'Team sheet'!$AB37</f>
        <v>0</v>
      </c>
      <c r="AH178" s="86" t="str">
        <f>'Team sheet'!$AC37</f>
        <v> </v>
      </c>
      <c r="AI178" s="60">
        <f>'Team sheet'!$Y$39</f>
        <v>0</v>
      </c>
    </row>
    <row r="179" spans="31:35" ht="15.75" customHeight="1" hidden="1">
      <c r="AE179" s="60">
        <f>'Team sheet'!$Z38</f>
        <v>0</v>
      </c>
      <c r="AF179" s="86">
        <f>'Team sheet'!$AA38</f>
        <v>0</v>
      </c>
      <c r="AG179" s="86">
        <f>'Team sheet'!$AB38</f>
        <v>0</v>
      </c>
      <c r="AH179" s="86" t="str">
        <f>'Team sheet'!$AC38</f>
        <v> </v>
      </c>
      <c r="AI179" s="60">
        <f>'Team sheet'!$Y$39</f>
        <v>0</v>
      </c>
    </row>
    <row r="180" spans="31:35" ht="15.75" customHeight="1" hidden="1">
      <c r="AE180" s="98" t="str">
        <f>'Team sheet'!$B42</f>
        <v>Caroline Whitt</v>
      </c>
      <c r="AF180" s="99">
        <f>'Team sheet'!$C42</f>
        <v>77</v>
      </c>
      <c r="AG180" s="99">
        <f>'Team sheet'!$D42</f>
        <v>82</v>
      </c>
      <c r="AH180" s="99">
        <f>'Team sheet'!$E42</f>
        <v>159</v>
      </c>
      <c r="AI180" s="98" t="str">
        <f>'Team sheet'!$A$48</f>
        <v>Individuals</v>
      </c>
    </row>
    <row r="181" spans="31:35" ht="15.75" customHeight="1" hidden="1">
      <c r="AE181" s="98" t="str">
        <f>'Team sheet'!$B43</f>
        <v>Randi Allen</v>
      </c>
      <c r="AF181" s="99">
        <f>'Team sheet'!$C43</f>
        <v>87</v>
      </c>
      <c r="AG181" s="99">
        <f>'Team sheet'!$D43</f>
        <v>93</v>
      </c>
      <c r="AH181" s="99">
        <f>'Team sheet'!$E43</f>
        <v>180</v>
      </c>
      <c r="AI181" s="98" t="str">
        <f>'Team sheet'!$A$48</f>
        <v>Individuals</v>
      </c>
    </row>
    <row r="182" spans="31:35" ht="15.75" customHeight="1" hidden="1">
      <c r="AE182" s="98" t="str">
        <f>'Team sheet'!$B44</f>
        <v>Taylor Bane</v>
      </c>
      <c r="AF182" s="99">
        <f>'Team sheet'!$C44</f>
        <v>84</v>
      </c>
      <c r="AG182" s="99">
        <f>'Team sheet'!$D44</f>
        <v>84</v>
      </c>
      <c r="AH182" s="99">
        <f>'Team sheet'!$E44</f>
        <v>168</v>
      </c>
      <c r="AI182" s="98" t="str">
        <f>'Team sheet'!$A$48</f>
        <v>Individuals</v>
      </c>
    </row>
    <row r="183" spans="31:35" ht="15.75" customHeight="1" hidden="1">
      <c r="AE183" s="98">
        <f>'Team sheet'!$B45</f>
        <v>0</v>
      </c>
      <c r="AF183" s="99">
        <f>'Team sheet'!$C45</f>
        <v>0</v>
      </c>
      <c r="AG183" s="99">
        <f>'Team sheet'!$D45</f>
        <v>0</v>
      </c>
      <c r="AH183" s="99" t="str">
        <f>'Team sheet'!$E45</f>
        <v> </v>
      </c>
      <c r="AI183" s="98" t="str">
        <f>'Team sheet'!$A$48</f>
        <v>Individuals</v>
      </c>
    </row>
    <row r="184" spans="31:35" ht="15.75" customHeight="1" hidden="1">
      <c r="AE184" s="98">
        <f>'Team sheet'!$B46</f>
        <v>0</v>
      </c>
      <c r="AF184" s="99">
        <f>'Team sheet'!$C46</f>
        <v>0</v>
      </c>
      <c r="AG184" s="99">
        <f>'Team sheet'!$D46</f>
        <v>0</v>
      </c>
      <c r="AH184" s="99" t="str">
        <f>'Team sheet'!$E46</f>
        <v> </v>
      </c>
      <c r="AI184" s="98" t="str">
        <f>'Team sheet'!$A$48</f>
        <v>Individuals</v>
      </c>
    </row>
    <row r="185" spans="31:35" ht="15.75" customHeight="1" hidden="1">
      <c r="AE185" s="98">
        <f>'Team sheet'!$B47</f>
        <v>0</v>
      </c>
      <c r="AF185" s="99">
        <f>'Team sheet'!$C47</f>
        <v>0</v>
      </c>
      <c r="AG185" s="99">
        <f>'Team sheet'!$D47</f>
        <v>0</v>
      </c>
      <c r="AH185" s="99" t="str">
        <f>'Team sheet'!$E47</f>
        <v> </v>
      </c>
      <c r="AI185" s="98" t="str">
        <f>'Team sheet'!$A$48</f>
        <v>Individuals</v>
      </c>
    </row>
    <row r="186" spans="31:35" ht="15.75" customHeight="1" hidden="1">
      <c r="AE186" s="2" t="str">
        <f>'Team sheet'!$H42</f>
        <v>Alyia Santiago</v>
      </c>
      <c r="AF186" s="33">
        <f>'Team sheet'!$I42</f>
        <v>89</v>
      </c>
      <c r="AG186" s="33">
        <f>'Team sheet'!$J42</f>
        <v>86</v>
      </c>
      <c r="AH186" s="33">
        <f>'Team sheet'!$K42</f>
        <v>175</v>
      </c>
      <c r="AI186" s="60" t="str">
        <f>'Team sheet'!$G$48</f>
        <v>Individuals</v>
      </c>
    </row>
    <row r="187" spans="31:35" ht="15.75" customHeight="1" hidden="1">
      <c r="AE187" s="2" t="str">
        <f>'Team sheet'!$H43</f>
        <v>Benedicta Pollard</v>
      </c>
      <c r="AF187" s="33">
        <f>'Team sheet'!$I43</f>
        <v>92</v>
      </c>
      <c r="AG187" s="33">
        <f>'Team sheet'!$J43</f>
        <v>77</v>
      </c>
      <c r="AH187" s="33">
        <f>'Team sheet'!$K43</f>
        <v>169</v>
      </c>
      <c r="AI187" s="60" t="str">
        <f>'Team sheet'!$G$48</f>
        <v>Individuals</v>
      </c>
    </row>
    <row r="188" spans="31:35" ht="15.75" customHeight="1" hidden="1">
      <c r="AE188" s="2" t="str">
        <f>'Team sheet'!$H44</f>
        <v>Allison Williams</v>
      </c>
      <c r="AF188" s="33">
        <f>'Team sheet'!$I44</f>
        <v>97</v>
      </c>
      <c r="AG188" s="33">
        <f>'Team sheet'!$J44</f>
        <v>91</v>
      </c>
      <c r="AH188" s="33">
        <f>'Team sheet'!$K44</f>
        <v>188</v>
      </c>
      <c r="AI188" s="60" t="str">
        <f>'Team sheet'!$G$48</f>
        <v>Individuals</v>
      </c>
    </row>
    <row r="189" spans="31:35" ht="15.75" customHeight="1" hidden="1">
      <c r="AE189" s="2">
        <f>'Team sheet'!$H45</f>
        <v>0</v>
      </c>
      <c r="AF189" s="33">
        <f>'Team sheet'!$I45</f>
        <v>0</v>
      </c>
      <c r="AG189" s="33">
        <f>'Team sheet'!$J45</f>
        <v>0</v>
      </c>
      <c r="AH189" s="33" t="str">
        <f>'Team sheet'!$K45</f>
        <v> </v>
      </c>
      <c r="AI189" s="60" t="str">
        <f>'Team sheet'!$G$48</f>
        <v>Individuals</v>
      </c>
    </row>
    <row r="190" spans="31:35" ht="15.75" customHeight="1" hidden="1">
      <c r="AE190" s="2">
        <f>'Team sheet'!$H46</f>
        <v>0</v>
      </c>
      <c r="AF190" s="33">
        <f>'Team sheet'!$I46</f>
        <v>0</v>
      </c>
      <c r="AG190" s="33">
        <f>'Team sheet'!$J46</f>
        <v>0</v>
      </c>
      <c r="AH190" s="33" t="str">
        <f>'Team sheet'!$K46</f>
        <v> </v>
      </c>
      <c r="AI190" s="60" t="str">
        <f>'Team sheet'!$G$48</f>
        <v>Individuals</v>
      </c>
    </row>
    <row r="191" spans="31:35" ht="15.75" customHeight="1" hidden="1">
      <c r="AE191" s="2">
        <f>'Team sheet'!$H47</f>
        <v>0</v>
      </c>
      <c r="AF191" s="33">
        <f>'Team sheet'!$I47</f>
        <v>0</v>
      </c>
      <c r="AG191" s="33">
        <f>'Team sheet'!$J47</f>
        <v>0</v>
      </c>
      <c r="AH191" s="33" t="str">
        <f>'Team sheet'!$K47</f>
        <v> </v>
      </c>
      <c r="AI191" s="60" t="str">
        <f>'Team sheet'!$G$48</f>
        <v>Individuals</v>
      </c>
    </row>
    <row r="192" spans="31:35" ht="15.75" customHeight="1" hidden="1">
      <c r="AE192" s="98" t="str">
        <f>'Team sheet'!$N42</f>
        <v>Marett Cole</v>
      </c>
      <c r="AF192" s="99">
        <f>'Team sheet'!$O42</f>
        <v>93</v>
      </c>
      <c r="AG192" s="99">
        <f>'Team sheet'!$P42</f>
        <v>91</v>
      </c>
      <c r="AH192" s="99">
        <f>'Team sheet'!$Q42</f>
        <v>184</v>
      </c>
      <c r="AI192" s="98" t="str">
        <f>'Team sheet'!$M$48</f>
        <v>Individuals</v>
      </c>
    </row>
    <row r="193" spans="31:35" ht="15.75" customHeight="1" hidden="1">
      <c r="AE193" s="98">
        <f>'Team sheet'!$N43</f>
        <v>0</v>
      </c>
      <c r="AF193" s="99">
        <f>'Team sheet'!$O43</f>
        <v>0</v>
      </c>
      <c r="AG193" s="99">
        <f>'Team sheet'!$P43</f>
        <v>0</v>
      </c>
      <c r="AH193" s="99" t="str">
        <f>'Team sheet'!$Q43</f>
        <v> </v>
      </c>
      <c r="AI193" s="98" t="str">
        <f>'Team sheet'!$M$48</f>
        <v>Individuals</v>
      </c>
    </row>
    <row r="194" spans="31:35" ht="15.75" customHeight="1" hidden="1">
      <c r="AE194" s="98">
        <f>'Team sheet'!$N44</f>
        <v>0</v>
      </c>
      <c r="AF194" s="99">
        <f>'Team sheet'!$O44</f>
        <v>0</v>
      </c>
      <c r="AG194" s="99">
        <f>'Team sheet'!$P44</f>
        <v>0</v>
      </c>
      <c r="AH194" s="99" t="str">
        <f>'Team sheet'!$Q44</f>
        <v> </v>
      </c>
      <c r="AI194" s="98" t="str">
        <f>'Team sheet'!$M$48</f>
        <v>Individuals</v>
      </c>
    </row>
    <row r="195" spans="31:35" ht="15.75" customHeight="1" hidden="1">
      <c r="AE195" s="98">
        <f>'Team sheet'!$N45</f>
        <v>0</v>
      </c>
      <c r="AF195" s="99">
        <f>'Team sheet'!$O45</f>
        <v>0</v>
      </c>
      <c r="AG195" s="99">
        <f>'Team sheet'!$P45</f>
        <v>0</v>
      </c>
      <c r="AH195" s="99" t="str">
        <f>'Team sheet'!$Q45</f>
        <v> </v>
      </c>
      <c r="AI195" s="98" t="str">
        <f>'Team sheet'!$M$48</f>
        <v>Individuals</v>
      </c>
    </row>
    <row r="196" spans="31:35" ht="15.75" customHeight="1" hidden="1">
      <c r="AE196" s="98">
        <f>'Team sheet'!$N46</f>
        <v>0</v>
      </c>
      <c r="AF196" s="99">
        <f>'Team sheet'!$O46</f>
        <v>0</v>
      </c>
      <c r="AG196" s="99">
        <f>'Team sheet'!$P46</f>
        <v>0</v>
      </c>
      <c r="AH196" s="99" t="str">
        <f>'Team sheet'!$Q46</f>
        <v> </v>
      </c>
      <c r="AI196" s="98" t="str">
        <f>'Team sheet'!$M$48</f>
        <v>Individuals</v>
      </c>
    </row>
    <row r="197" spans="31:35" ht="15.75" customHeight="1" hidden="1">
      <c r="AE197" s="98">
        <f>'Team sheet'!$N47</f>
        <v>0</v>
      </c>
      <c r="AF197" s="99">
        <f>'Team sheet'!$O47</f>
        <v>0</v>
      </c>
      <c r="AG197" s="99">
        <f>'Team sheet'!$P47</f>
        <v>0</v>
      </c>
      <c r="AH197" s="99" t="str">
        <f>'Team sheet'!$Q47</f>
        <v> </v>
      </c>
      <c r="AI197" s="98" t="str">
        <f>'Team sheet'!$M$48</f>
        <v>Individuals</v>
      </c>
    </row>
    <row r="198" spans="31:35" ht="15.75" customHeight="1" hidden="1">
      <c r="AE198" s="2">
        <f>'Team sheet'!$T42</f>
        <v>0</v>
      </c>
      <c r="AF198" s="33">
        <f>'Team sheet'!$U42</f>
        <v>0</v>
      </c>
      <c r="AG198" s="33">
        <f>'Team sheet'!$V42</f>
        <v>0</v>
      </c>
      <c r="AH198" s="33" t="str">
        <f>'Team sheet'!$W42</f>
        <v> </v>
      </c>
      <c r="AI198" s="2">
        <f>'Team sheet'!$S$48</f>
        <v>0</v>
      </c>
    </row>
    <row r="199" spans="31:35" ht="15.75" customHeight="1" hidden="1">
      <c r="AE199" s="2">
        <f>'Team sheet'!$T43</f>
        <v>0</v>
      </c>
      <c r="AF199" s="33">
        <f>'Team sheet'!$U43</f>
        <v>0</v>
      </c>
      <c r="AG199" s="33">
        <f>'Team sheet'!$V43</f>
        <v>0</v>
      </c>
      <c r="AH199" s="33" t="str">
        <f>'Team sheet'!$W43</f>
        <v> </v>
      </c>
      <c r="AI199" s="2">
        <f>'Team sheet'!$S$48</f>
        <v>0</v>
      </c>
    </row>
    <row r="200" spans="31:35" ht="15.75" customHeight="1" hidden="1">
      <c r="AE200" s="2">
        <f>'Team sheet'!$T44</f>
        <v>0</v>
      </c>
      <c r="AF200" s="33">
        <f>'Team sheet'!$U44</f>
        <v>0</v>
      </c>
      <c r="AG200" s="33">
        <f>'Team sheet'!$V44</f>
        <v>0</v>
      </c>
      <c r="AH200" s="33" t="str">
        <f>'Team sheet'!$W44</f>
        <v> </v>
      </c>
      <c r="AI200" s="2">
        <f>'Team sheet'!$S$48</f>
        <v>0</v>
      </c>
    </row>
    <row r="201" spans="31:35" ht="15.75" customHeight="1" hidden="1">
      <c r="AE201" s="2">
        <f>'Team sheet'!$T45</f>
        <v>0</v>
      </c>
      <c r="AF201" s="33">
        <f>'Team sheet'!$U45</f>
        <v>0</v>
      </c>
      <c r="AG201" s="33">
        <f>'Team sheet'!$V45</f>
        <v>0</v>
      </c>
      <c r="AH201" s="33" t="str">
        <f>'Team sheet'!$W45</f>
        <v> </v>
      </c>
      <c r="AI201" s="2">
        <f>'Team sheet'!$S$48</f>
        <v>0</v>
      </c>
    </row>
    <row r="202" spans="31:35" ht="15.75" customHeight="1" hidden="1">
      <c r="AE202" s="2">
        <f>'Team sheet'!$T46</f>
        <v>0</v>
      </c>
      <c r="AF202" s="33">
        <f>'Team sheet'!$U46</f>
        <v>0</v>
      </c>
      <c r="AG202" s="33">
        <f>'Team sheet'!$V46</f>
        <v>0</v>
      </c>
      <c r="AH202" s="33" t="str">
        <f>'Team sheet'!$W46</f>
        <v> </v>
      </c>
      <c r="AI202" s="2">
        <f>'Team sheet'!$S$48</f>
        <v>0</v>
      </c>
    </row>
    <row r="203" spans="31:35" ht="15.75" customHeight="1" hidden="1">
      <c r="AE203" s="2">
        <f>'Team sheet'!$T47</f>
        <v>0</v>
      </c>
      <c r="AF203" s="33">
        <f>'Team sheet'!$U47</f>
        <v>0</v>
      </c>
      <c r="AG203" s="33">
        <f>'Team sheet'!$V47</f>
        <v>0</v>
      </c>
      <c r="AH203" s="33" t="str">
        <f>'Team sheet'!$W47</f>
        <v> </v>
      </c>
      <c r="AI203" s="2">
        <f>'Team sheet'!$S$48</f>
        <v>0</v>
      </c>
    </row>
    <row r="204" spans="31:35" ht="15.75" customHeight="1" hidden="1">
      <c r="AE204" s="98">
        <f>'Team sheet'!$Z42</f>
        <v>0</v>
      </c>
      <c r="AF204" s="99">
        <f>'Team sheet'!$AA42</f>
        <v>0</v>
      </c>
      <c r="AG204" s="99">
        <f>'Team sheet'!$AB42</f>
        <v>0</v>
      </c>
      <c r="AH204" s="99" t="str">
        <f>'Team sheet'!$AC42</f>
        <v> </v>
      </c>
      <c r="AI204" s="98">
        <f>'Team sheet'!$Y$48</f>
        <v>0</v>
      </c>
    </row>
    <row r="205" spans="31:35" ht="15.75" customHeight="1" hidden="1">
      <c r="AE205" s="98">
        <f>'Team sheet'!$Z43</f>
        <v>0</v>
      </c>
      <c r="AF205" s="99">
        <f>'Team sheet'!$AA43</f>
        <v>0</v>
      </c>
      <c r="AG205" s="99">
        <f>'Team sheet'!$AB43</f>
        <v>0</v>
      </c>
      <c r="AH205" s="99" t="str">
        <f>'Team sheet'!$AC43</f>
        <v> </v>
      </c>
      <c r="AI205" s="98">
        <f>'Team sheet'!$Y$48</f>
        <v>0</v>
      </c>
    </row>
    <row r="206" spans="31:35" ht="15.75" customHeight="1" hidden="1">
      <c r="AE206" s="98">
        <f>'Team sheet'!$Z44</f>
        <v>0</v>
      </c>
      <c r="AF206" s="99">
        <f>'Team sheet'!$AA44</f>
        <v>0</v>
      </c>
      <c r="AG206" s="99">
        <f>'Team sheet'!$AB44</f>
        <v>0</v>
      </c>
      <c r="AH206" s="99" t="str">
        <f>'Team sheet'!$AC44</f>
        <v> </v>
      </c>
      <c r="AI206" s="98">
        <f>'Team sheet'!$Y$48</f>
        <v>0</v>
      </c>
    </row>
    <row r="207" spans="31:35" ht="15.75" customHeight="1" hidden="1">
      <c r="AE207" s="98">
        <f>'Team sheet'!$Z45</f>
        <v>0</v>
      </c>
      <c r="AF207" s="99">
        <f>'Team sheet'!$AA45</f>
        <v>0</v>
      </c>
      <c r="AG207" s="99">
        <f>'Team sheet'!$AB45</f>
        <v>0</v>
      </c>
      <c r="AH207" s="99" t="str">
        <f>'Team sheet'!$AC45</f>
        <v> </v>
      </c>
      <c r="AI207" s="98">
        <f>'Team sheet'!$Y$48</f>
        <v>0</v>
      </c>
    </row>
    <row r="208" spans="31:35" ht="15.75" customHeight="1" hidden="1">
      <c r="AE208" s="98">
        <f>'Team sheet'!$Z46</f>
        <v>0</v>
      </c>
      <c r="AF208" s="99">
        <f>'Team sheet'!$AA46</f>
        <v>0</v>
      </c>
      <c r="AG208" s="99">
        <f>'Team sheet'!$AB46</f>
        <v>0</v>
      </c>
      <c r="AH208" s="99" t="str">
        <f>'Team sheet'!$AC46</f>
        <v> </v>
      </c>
      <c r="AI208" s="98">
        <f>'Team sheet'!$Y$48</f>
        <v>0</v>
      </c>
    </row>
    <row r="209" spans="31:35" ht="15.75" customHeight="1" hidden="1">
      <c r="AE209" s="98">
        <f>'Team sheet'!$Z47</f>
        <v>0</v>
      </c>
      <c r="AF209" s="99">
        <f>'Team sheet'!$AA47</f>
        <v>0</v>
      </c>
      <c r="AG209" s="99">
        <f>'Team sheet'!$AB47</f>
        <v>0</v>
      </c>
      <c r="AH209" s="99" t="str">
        <f>'Team sheet'!$AC47</f>
        <v> </v>
      </c>
      <c r="AI209" s="98">
        <f>'Team sheet'!$Y$48</f>
        <v>0</v>
      </c>
    </row>
    <row r="210" spans="31:35" ht="15.75" customHeight="1" hidden="1">
      <c r="AE210" s="60" t="str">
        <f>'Team sheet'!$B52</f>
        <v>Sydney Amerson</v>
      </c>
      <c r="AF210" s="86">
        <f>'Team sheet'!$C52</f>
        <v>79</v>
      </c>
      <c r="AG210" s="86">
        <f>'Team sheet'!$D52</f>
        <v>82</v>
      </c>
      <c r="AH210" s="86">
        <f>'Team sheet'!$E52</f>
        <v>161</v>
      </c>
      <c r="AI210" s="60" t="str">
        <f>'Team sheet'!$B$53</f>
        <v>McBee</v>
      </c>
    </row>
    <row r="211" spans="31:35" ht="15.75" customHeight="1" hidden="1">
      <c r="AE211" s="60" t="str">
        <f>'Team sheet'!$B55</f>
        <v>Olivia Ireland</v>
      </c>
      <c r="AF211" s="86">
        <f>'Team sheet'!$C55</f>
        <v>76</v>
      </c>
      <c r="AG211" s="86">
        <f>'Team sheet'!$D55</f>
        <v>71</v>
      </c>
      <c r="AH211" s="86">
        <f>'Team sheet'!$E55</f>
        <v>147</v>
      </c>
      <c r="AI211" s="60" t="str">
        <f>'Team sheet'!$B$56</f>
        <v>Chapman</v>
      </c>
    </row>
    <row r="212" spans="31:35" ht="15.75" customHeight="1" hidden="1">
      <c r="AE212" s="60" t="str">
        <f>'Team sheet'!$H52</f>
        <v>Eliza Whiteside</v>
      </c>
      <c r="AF212" s="86">
        <f>'Team sheet'!$I52</f>
        <v>77</v>
      </c>
      <c r="AG212" s="86">
        <f>'Team sheet'!$J52</f>
        <v>80</v>
      </c>
      <c r="AH212" s="86">
        <f>'Team sheet'!$K52</f>
        <v>157</v>
      </c>
      <c r="AI212" s="60" t="str">
        <f>'Team sheet'!$H$53</f>
        <v>Landrum</v>
      </c>
    </row>
    <row r="213" spans="31:35" ht="15.75" customHeight="1" hidden="1">
      <c r="AE213" s="60" t="str">
        <f>'Team sheet'!$H55</f>
        <v>Akiera Sanchez</v>
      </c>
      <c r="AF213" s="86">
        <f>'Team sheet'!$I55</f>
        <v>77</v>
      </c>
      <c r="AG213" s="86">
        <f>'Team sheet'!$J55</f>
        <v>74</v>
      </c>
      <c r="AH213" s="86">
        <f>'Team sheet'!$K55</f>
        <v>151</v>
      </c>
      <c r="AI213" s="60" t="str">
        <f>'Team sheet'!$H$56</f>
        <v>Academic Magnet</v>
      </c>
    </row>
    <row r="214" spans="31:35" ht="15.75" customHeight="1" hidden="1">
      <c r="AE214" s="60" t="str">
        <f>'Team sheet'!$N52</f>
        <v>Merci Santerini</v>
      </c>
      <c r="AF214" s="86">
        <f>'Team sheet'!$O52</f>
        <v>99</v>
      </c>
      <c r="AG214" s="86">
        <f>'Team sheet'!$P52</f>
        <v>97</v>
      </c>
      <c r="AH214" s="86">
        <f>'Team sheet'!$Q52</f>
        <v>196</v>
      </c>
      <c r="AI214" s="60" t="str">
        <f>'Team sheet'!$N$53</f>
        <v>Berea</v>
      </c>
    </row>
    <row r="215" spans="31:35" ht="15.75" customHeight="1" hidden="1">
      <c r="AE215" s="60" t="str">
        <f>'Team sheet'!$N55</f>
        <v>Yasmene Clark</v>
      </c>
      <c r="AF215" s="86">
        <f>'Team sheet'!$O55</f>
        <v>90</v>
      </c>
      <c r="AG215" s="86">
        <f>'Team sheet'!$P55</f>
        <v>89</v>
      </c>
      <c r="AH215" s="86">
        <f>'Team sheet'!$Q55</f>
        <v>179</v>
      </c>
      <c r="AI215" s="60" t="str">
        <f>'Team sheet'!$N$56</f>
        <v>Christ Church</v>
      </c>
    </row>
    <row r="216" spans="31:35" ht="15.75" customHeight="1" hidden="1">
      <c r="AE216" s="60" t="str">
        <f>'Team sheet'!$T52</f>
        <v>Hanna Webber</v>
      </c>
      <c r="AF216" s="86">
        <f>'Team sheet'!$U52</f>
        <v>87</v>
      </c>
      <c r="AG216" s="86">
        <f>'Team sheet'!$V52</f>
        <v>85</v>
      </c>
      <c r="AH216" s="86">
        <f>'Team sheet'!$W52</f>
        <v>172</v>
      </c>
      <c r="AI216" s="60" t="str">
        <f>'Team sheet'!$T$53</f>
        <v>Broome</v>
      </c>
    </row>
    <row r="217" spans="31:35" ht="15.75" customHeight="1" hidden="1">
      <c r="AE217" s="60" t="str">
        <f>'Team sheet'!$T55</f>
        <v>Ava Neal</v>
      </c>
      <c r="AF217" s="86">
        <f>'Team sheet'!$U55</f>
        <v>86</v>
      </c>
      <c r="AG217" s="86">
        <f>'Team sheet'!$V55</f>
        <v>82</v>
      </c>
      <c r="AH217" s="86">
        <f>'Team sheet'!$W55</f>
        <v>168</v>
      </c>
      <c r="AI217" s="60" t="str">
        <f>'Team sheet'!$T$56</f>
        <v>Camden</v>
      </c>
    </row>
    <row r="218" spans="31:35" ht="15.75" customHeight="1" hidden="1">
      <c r="AE218" s="60" t="str">
        <f>'Team sheet'!$Z52</f>
        <v>Nelia Leong</v>
      </c>
      <c r="AF218" s="86">
        <f>'Team sheet'!$AA52</f>
        <v>80</v>
      </c>
      <c r="AG218" s="86">
        <f>'Team sheet'!$AB52</f>
        <v>80</v>
      </c>
      <c r="AH218" s="86">
        <f>'Team sheet'!$AC52</f>
        <v>160</v>
      </c>
      <c r="AI218" s="60" t="str">
        <f>'Team sheet'!$Z$53</f>
        <v>Southside</v>
      </c>
    </row>
    <row r="219" spans="31:35" ht="15.75" customHeight="1" hidden="1">
      <c r="AE219" s="60" t="str">
        <f>'Team sheet'!$Z55</f>
        <v>Ashley Robertson</v>
      </c>
      <c r="AF219" s="86">
        <f>'Team sheet'!$AA55</f>
        <v>111</v>
      </c>
      <c r="AG219" s="86">
        <f>'Team sheet'!$AB55</f>
        <v>110</v>
      </c>
      <c r="AH219" s="86">
        <f>'Team sheet'!$AC55</f>
        <v>221</v>
      </c>
      <c r="AI219" s="60" t="str">
        <f>'Team sheet'!$Z$56</f>
        <v>Cheraw</v>
      </c>
    </row>
  </sheetData>
  <sheetProtection sheet="1"/>
  <mergeCells count="63">
    <mergeCell ref="Y48:Z48"/>
    <mergeCell ref="W52:W53"/>
    <mergeCell ref="R51:S56"/>
    <mergeCell ref="Q55:Q56"/>
    <mergeCell ref="C55:C56"/>
    <mergeCell ref="D55:D56"/>
    <mergeCell ref="O55:O56"/>
    <mergeCell ref="U52:U53"/>
    <mergeCell ref="V52:V53"/>
    <mergeCell ref="U55:U56"/>
    <mergeCell ref="A48:B48"/>
    <mergeCell ref="G48:H48"/>
    <mergeCell ref="M48:N48"/>
    <mergeCell ref="S48:T48"/>
    <mergeCell ref="J52:J53"/>
    <mergeCell ref="K52:K53"/>
    <mergeCell ref="E52:E53"/>
    <mergeCell ref="V55:V56"/>
    <mergeCell ref="W55:W56"/>
    <mergeCell ref="L51:M56"/>
    <mergeCell ref="O52:O53"/>
    <mergeCell ref="P52:P53"/>
    <mergeCell ref="Q52:Q53"/>
    <mergeCell ref="G12:H12"/>
    <mergeCell ref="G21:H21"/>
    <mergeCell ref="P55:P56"/>
    <mergeCell ref="F51:G56"/>
    <mergeCell ref="K55:K56"/>
    <mergeCell ref="A39:B39"/>
    <mergeCell ref="G39:H39"/>
    <mergeCell ref="M30:N30"/>
    <mergeCell ref="E55:E56"/>
    <mergeCell ref="I55:I56"/>
    <mergeCell ref="M39:N39"/>
    <mergeCell ref="S39:T39"/>
    <mergeCell ref="M12:N12"/>
    <mergeCell ref="A30:B30"/>
    <mergeCell ref="A12:B12"/>
    <mergeCell ref="S21:T21"/>
    <mergeCell ref="S30:T30"/>
    <mergeCell ref="G30:H30"/>
    <mergeCell ref="M21:N21"/>
    <mergeCell ref="A21:B21"/>
    <mergeCell ref="A4:AC4"/>
    <mergeCell ref="S12:T12"/>
    <mergeCell ref="A1:AC1"/>
    <mergeCell ref="AA52:AA53"/>
    <mergeCell ref="AB52:AB53"/>
    <mergeCell ref="AC52:AC53"/>
    <mergeCell ref="Y12:Z12"/>
    <mergeCell ref="Y21:Z21"/>
    <mergeCell ref="Y30:Z30"/>
    <mergeCell ref="Y39:Z39"/>
    <mergeCell ref="AA55:AA56"/>
    <mergeCell ref="AB55:AB56"/>
    <mergeCell ref="AC55:AC56"/>
    <mergeCell ref="A50:AC50"/>
    <mergeCell ref="C52:C53"/>
    <mergeCell ref="D52:D53"/>
    <mergeCell ref="X51:Y56"/>
    <mergeCell ref="A51:A56"/>
    <mergeCell ref="J55:J56"/>
    <mergeCell ref="I52:I53"/>
  </mergeCells>
  <conditionalFormatting sqref="B51:E51 A32:E32 A23:E23 A14:E14 A4:AC4 Y5:AC5 Y14:AC14 Y23:AC23 Y32:AC32 A5:E5 S14:W14 S23:W23 S32:W32 M5:Q5 M14:Q14 M23:Q23 M32:Q32 G5:K5 G14:K14 G23:K23 G32:K32 S5:W5 D52:D53 C12:E12 D6:D11 I12:K12 J6:J11 O12:Q12 P6:P11 U12:W12 V6:V11 AA12:AC12 C21:E21 AB6:AB11 D15:D20 D55:D56 I52:J53 O52:P53 I55:J56 I54:K54 I51:K51 O51:Q51 N55:P55 O54:Q54 U54:W54 U51:W51 AA51:AC51 AA54:AC54 I21:K21 O21:Q21 U21:W21 C30:E30 I30:K30 O30:Q30 U30:W30 C39:E39 I39:K39 O39:Q39 U39:W39 AA21:AC21 AA30:AC30 AA39:AC39 Y38:Z38 Y33:Y37 T52:V53 T55:V56 Z55:AB56 Z52:AB53 J15:J20 P15:P20 V15:V20 AB15:AB20 D24:D29 J24:J29 P24:P29 V24:V29 AB24:AB29 D33:D38 J33:J38 P33:P38 V33:V38 AB33:AB38 O56:P56">
    <cfRule type="containsBlanks" priority="489" dxfId="0" stopIfTrue="1">
      <formula>LEN(TRIM(A4))=0</formula>
    </cfRule>
  </conditionalFormatting>
  <conditionalFormatting sqref="H51">
    <cfRule type="containsBlanks" priority="482" dxfId="0" stopIfTrue="1">
      <formula>LEN(TRIM(H51))=0</formula>
    </cfRule>
  </conditionalFormatting>
  <conditionalFormatting sqref="C52:C53 C55:C56">
    <cfRule type="containsBlanks" priority="485" dxfId="0" stopIfTrue="1">
      <formula>LEN(TRIM(C52))=0</formula>
    </cfRule>
  </conditionalFormatting>
  <conditionalFormatting sqref="B54:E54">
    <cfRule type="containsBlanks" priority="484" dxfId="0" stopIfTrue="1">
      <formula>LEN(TRIM(B54))=0</formula>
    </cfRule>
  </conditionalFormatting>
  <conditionalFormatting sqref="H54">
    <cfRule type="containsBlanks" priority="483" dxfId="0" stopIfTrue="1">
      <formula>LEN(TRIM(H54))=0</formula>
    </cfRule>
  </conditionalFormatting>
  <conditionalFormatting sqref="N51">
    <cfRule type="containsBlanks" priority="481" dxfId="0" stopIfTrue="1">
      <formula>LEN(TRIM(N51))=0</formula>
    </cfRule>
  </conditionalFormatting>
  <conditionalFormatting sqref="N54">
    <cfRule type="containsBlanks" priority="480" dxfId="0" stopIfTrue="1">
      <formula>LEN(TRIM(N54))=0</formula>
    </cfRule>
  </conditionalFormatting>
  <conditionalFormatting sqref="T54">
    <cfRule type="containsBlanks" priority="479" dxfId="0" stopIfTrue="1">
      <formula>LEN(TRIM(T54))=0</formula>
    </cfRule>
  </conditionalFormatting>
  <conditionalFormatting sqref="T51">
    <cfRule type="containsBlanks" priority="478" dxfId="0" stopIfTrue="1">
      <formula>LEN(TRIM(T51))=0</formula>
    </cfRule>
  </conditionalFormatting>
  <conditionalFormatting sqref="Z51">
    <cfRule type="containsBlanks" priority="477" dxfId="0" stopIfTrue="1">
      <formula>LEN(TRIM(Z51))=0</formula>
    </cfRule>
  </conditionalFormatting>
  <conditionalFormatting sqref="Z54">
    <cfRule type="containsBlanks" priority="476" dxfId="0" stopIfTrue="1">
      <formula>LEN(TRIM(Z54))=0</formula>
    </cfRule>
  </conditionalFormatting>
  <conditionalFormatting sqref="E6">
    <cfRule type="containsBlanks" priority="463" dxfId="0" stopIfTrue="1">
      <formula>LEN(TRIM(E6))=0</formula>
    </cfRule>
  </conditionalFormatting>
  <conditionalFormatting sqref="A41:E41 Y41:AC41 S41:W41 M41:Q41 G41:K41 C48:E48 I48:K48 O48:Q48 U48:W48 AA48:AC48 A42:B47 G42:H47 M42:N47 S42:T47 Y42:Z47 D42:D47 J42:J47 P42:P47 V42:V47 AB42:AB47">
    <cfRule type="containsBlanks" priority="413" dxfId="0" stopIfTrue="1">
      <formula>LEN(TRIM(A41))=0</formula>
    </cfRule>
  </conditionalFormatting>
  <conditionalFormatting sqref="A6:A11">
    <cfRule type="containsBlanks" priority="402" dxfId="0" stopIfTrue="1">
      <formula>LEN(TRIM(A6))=0</formula>
    </cfRule>
  </conditionalFormatting>
  <conditionalFormatting sqref="B11">
    <cfRule type="containsBlanks" priority="401" dxfId="0" stopIfTrue="1">
      <formula>LEN(TRIM(B11))=0</formula>
    </cfRule>
  </conditionalFormatting>
  <conditionalFormatting sqref="G6:G11">
    <cfRule type="containsBlanks" priority="399" dxfId="0" stopIfTrue="1">
      <formula>LEN(TRIM(G6))=0</formula>
    </cfRule>
  </conditionalFormatting>
  <conditionalFormatting sqref="H11">
    <cfRule type="containsBlanks" priority="398" dxfId="0" stopIfTrue="1">
      <formula>LEN(TRIM(H11))=0</formula>
    </cfRule>
  </conditionalFormatting>
  <conditionalFormatting sqref="M6:M11">
    <cfRule type="containsBlanks" priority="396" dxfId="0" stopIfTrue="1">
      <formula>LEN(TRIM(M6))=0</formula>
    </cfRule>
  </conditionalFormatting>
  <conditionalFormatting sqref="S6:S11">
    <cfRule type="containsBlanks" priority="393" dxfId="0" stopIfTrue="1">
      <formula>LEN(TRIM(S6))=0</formula>
    </cfRule>
  </conditionalFormatting>
  <conditionalFormatting sqref="T11">
    <cfRule type="containsBlanks" priority="392" dxfId="0" stopIfTrue="1">
      <formula>LEN(TRIM(T11))=0</formula>
    </cfRule>
  </conditionalFormatting>
  <conditionalFormatting sqref="Y6:Y11">
    <cfRule type="containsBlanks" priority="390" dxfId="0" stopIfTrue="1">
      <formula>LEN(TRIM(Y6))=0</formula>
    </cfRule>
  </conditionalFormatting>
  <conditionalFormatting sqref="A15:A20">
    <cfRule type="containsBlanks" priority="387" dxfId="0" stopIfTrue="1">
      <formula>LEN(TRIM(A15))=0</formula>
    </cfRule>
  </conditionalFormatting>
  <conditionalFormatting sqref="A21:B21">
    <cfRule type="containsBlanks" priority="385" dxfId="0" stopIfTrue="1">
      <formula>LEN(TRIM(A21))=0</formula>
    </cfRule>
  </conditionalFormatting>
  <conditionalFormatting sqref="G15:G20">
    <cfRule type="containsBlanks" priority="384" dxfId="0" stopIfTrue="1">
      <formula>LEN(TRIM(G15))=0</formula>
    </cfRule>
  </conditionalFormatting>
  <conditionalFormatting sqref="M20:N20 M15:M19">
    <cfRule type="containsBlanks" priority="383" dxfId="0" stopIfTrue="1">
      <formula>LEN(TRIM(M15))=0</formula>
    </cfRule>
  </conditionalFormatting>
  <conditionalFormatting sqref="S15:S20">
    <cfRule type="containsBlanks" priority="382" dxfId="0" stopIfTrue="1">
      <formula>LEN(TRIM(S15))=0</formula>
    </cfRule>
  </conditionalFormatting>
  <conditionalFormatting sqref="Y15:Y20">
    <cfRule type="containsBlanks" priority="381" dxfId="0" stopIfTrue="1">
      <formula>LEN(TRIM(Y15))=0</formula>
    </cfRule>
  </conditionalFormatting>
  <conditionalFormatting sqref="A30:B30 A24:A29">
    <cfRule type="containsBlanks" priority="380" dxfId="0" stopIfTrue="1">
      <formula>LEN(TRIM(A24))=0</formula>
    </cfRule>
  </conditionalFormatting>
  <conditionalFormatting sqref="G24:G29">
    <cfRule type="containsBlanks" priority="379" dxfId="0" stopIfTrue="1">
      <formula>LEN(TRIM(G24))=0</formula>
    </cfRule>
  </conditionalFormatting>
  <conditionalFormatting sqref="M29:N29 M24:M28">
    <cfRule type="containsBlanks" priority="378" dxfId="0" stopIfTrue="1">
      <formula>LEN(TRIM(M24))=0</formula>
    </cfRule>
  </conditionalFormatting>
  <conditionalFormatting sqref="S24:S29">
    <cfRule type="containsBlanks" priority="377" dxfId="0" stopIfTrue="1">
      <formula>LEN(TRIM(S24))=0</formula>
    </cfRule>
  </conditionalFormatting>
  <conditionalFormatting sqref="Y29:Z29 Y24:Y28">
    <cfRule type="containsBlanks" priority="376" dxfId="0" stopIfTrue="1">
      <formula>LEN(TRIM(Y24))=0</formula>
    </cfRule>
  </conditionalFormatting>
  <conditionalFormatting sqref="A39:B39 A33:A38">
    <cfRule type="containsBlanks" priority="375" dxfId="0" stopIfTrue="1">
      <formula>LEN(TRIM(A33))=0</formula>
    </cfRule>
  </conditionalFormatting>
  <conditionalFormatting sqref="G33:H39">
    <cfRule type="containsBlanks" priority="374" dxfId="0" stopIfTrue="1">
      <formula>LEN(TRIM(G33))=0</formula>
    </cfRule>
  </conditionalFormatting>
  <conditionalFormatting sqref="M33:N38">
    <cfRule type="containsBlanks" priority="373" dxfId="0" stopIfTrue="1">
      <formula>LEN(TRIM(M33))=0</formula>
    </cfRule>
  </conditionalFormatting>
  <conditionalFormatting sqref="S33:T38">
    <cfRule type="containsBlanks" priority="372" dxfId="0" stopIfTrue="1">
      <formula>LEN(TRIM(S33))=0</formula>
    </cfRule>
  </conditionalFormatting>
  <conditionalFormatting sqref="Z33:Z37">
    <cfRule type="containsBlanks" priority="371" dxfId="0" stopIfTrue="1">
      <formula>LEN(TRIM(Z33))=0</formula>
    </cfRule>
  </conditionalFormatting>
  <conditionalFormatting sqref="B52:B53">
    <cfRule type="containsBlanks" priority="370" dxfId="0" stopIfTrue="1">
      <formula>LEN(TRIM(B52))=0</formula>
    </cfRule>
  </conditionalFormatting>
  <conditionalFormatting sqref="H55:H56">
    <cfRule type="containsBlanks" priority="367" dxfId="0" stopIfTrue="1">
      <formula>LEN(TRIM(H55))=0</formula>
    </cfRule>
  </conditionalFormatting>
  <conditionalFormatting sqref="E52:E53">
    <cfRule type="containsBlanks" priority="342" dxfId="0" stopIfTrue="1">
      <formula>LEN(TRIM(E52))=0</formula>
    </cfRule>
  </conditionalFormatting>
  <conditionalFormatting sqref="C46:C47">
    <cfRule type="containsBlanks" priority="250" dxfId="0" stopIfTrue="1">
      <formula>LEN(TRIM(C46))=0</formula>
    </cfRule>
  </conditionalFormatting>
  <conditionalFormatting sqref="C42:C45">
    <cfRule type="containsBlanks" priority="249" dxfId="0" stopIfTrue="1">
      <formula>LEN(TRIM(C42))=0</formula>
    </cfRule>
  </conditionalFormatting>
  <conditionalFormatting sqref="I46:I47">
    <cfRule type="containsBlanks" priority="248" dxfId="0" stopIfTrue="1">
      <formula>LEN(TRIM(I46))=0</formula>
    </cfRule>
  </conditionalFormatting>
  <conditionalFormatting sqref="I42:I45">
    <cfRule type="containsBlanks" priority="247" dxfId="0" stopIfTrue="1">
      <formula>LEN(TRIM(I42))=0</formula>
    </cfRule>
  </conditionalFormatting>
  <conditionalFormatting sqref="O46:O47">
    <cfRule type="containsBlanks" priority="246" dxfId="0" stopIfTrue="1">
      <formula>LEN(TRIM(O46))=0</formula>
    </cfRule>
  </conditionalFormatting>
  <conditionalFormatting sqref="O42:O45">
    <cfRule type="containsBlanks" priority="245" dxfId="0" stopIfTrue="1">
      <formula>LEN(TRIM(O42))=0</formula>
    </cfRule>
  </conditionalFormatting>
  <conditionalFormatting sqref="U46:U47">
    <cfRule type="containsBlanks" priority="244" dxfId="0" stopIfTrue="1">
      <formula>LEN(TRIM(U46))=0</formula>
    </cfRule>
  </conditionalFormatting>
  <conditionalFormatting sqref="U42:U45">
    <cfRule type="containsBlanks" priority="243" dxfId="0" stopIfTrue="1">
      <formula>LEN(TRIM(U42))=0</formula>
    </cfRule>
  </conditionalFormatting>
  <conditionalFormatting sqref="AA46:AA47">
    <cfRule type="containsBlanks" priority="242" dxfId="0" stopIfTrue="1">
      <formula>LEN(TRIM(AA46))=0</formula>
    </cfRule>
  </conditionalFormatting>
  <conditionalFormatting sqref="AA42:AA45">
    <cfRule type="containsBlanks" priority="241" dxfId="0" stopIfTrue="1">
      <formula>LEN(TRIM(AA42))=0</formula>
    </cfRule>
  </conditionalFormatting>
  <conditionalFormatting sqref="I33:I38">
    <cfRule type="containsBlanks" priority="239" dxfId="0" stopIfTrue="1">
      <formula>LEN(TRIM(I33))=0</formula>
    </cfRule>
  </conditionalFormatting>
  <conditionalFormatting sqref="O37:O38">
    <cfRule type="containsBlanks" priority="238" dxfId="0" stopIfTrue="1">
      <formula>LEN(TRIM(O37))=0</formula>
    </cfRule>
  </conditionalFormatting>
  <conditionalFormatting sqref="O33:O36">
    <cfRule type="containsBlanks" priority="237" dxfId="0" stopIfTrue="1">
      <formula>LEN(TRIM(O33))=0</formula>
    </cfRule>
  </conditionalFormatting>
  <conditionalFormatting sqref="U37:U38">
    <cfRule type="containsBlanks" priority="236" dxfId="0" stopIfTrue="1">
      <formula>LEN(TRIM(U37))=0</formula>
    </cfRule>
  </conditionalFormatting>
  <conditionalFormatting sqref="U33:U36">
    <cfRule type="containsBlanks" priority="235" dxfId="0" stopIfTrue="1">
      <formula>LEN(TRIM(U33))=0</formula>
    </cfRule>
  </conditionalFormatting>
  <conditionalFormatting sqref="AA37:AA38">
    <cfRule type="containsBlanks" priority="234" dxfId="0" stopIfTrue="1">
      <formula>LEN(TRIM(AA37))=0</formula>
    </cfRule>
  </conditionalFormatting>
  <conditionalFormatting sqref="AA33:AA36">
    <cfRule type="containsBlanks" priority="233" dxfId="0" stopIfTrue="1">
      <formula>LEN(TRIM(AA33))=0</formula>
    </cfRule>
  </conditionalFormatting>
  <conditionalFormatting sqref="B33:B35 B37">
    <cfRule type="containsBlanks" priority="213" dxfId="0" stopIfTrue="1">
      <formula>LEN(TRIM(B33))=0</formula>
    </cfRule>
  </conditionalFormatting>
  <conditionalFormatting sqref="B55:B56">
    <cfRule type="containsBlanks" priority="212" dxfId="0" stopIfTrue="1">
      <formula>LEN(TRIM(B55))=0</formula>
    </cfRule>
  </conditionalFormatting>
  <conditionalFormatting sqref="C6:C11">
    <cfRule type="containsBlanks" priority="210" dxfId="0" stopIfTrue="1">
      <formula>LEN(TRIM(C6))=0</formula>
    </cfRule>
  </conditionalFormatting>
  <conditionalFormatting sqref="I6:I11">
    <cfRule type="containsBlanks" priority="209" dxfId="0" stopIfTrue="1">
      <formula>LEN(TRIM(I6))=0</formula>
    </cfRule>
  </conditionalFormatting>
  <conditionalFormatting sqref="O10:O11">
    <cfRule type="containsBlanks" priority="208" dxfId="0" stopIfTrue="1">
      <formula>LEN(TRIM(O10))=0</formula>
    </cfRule>
  </conditionalFormatting>
  <conditionalFormatting sqref="O6:O9">
    <cfRule type="containsBlanks" priority="207" dxfId="0" stopIfTrue="1">
      <formula>LEN(TRIM(O6))=0</formula>
    </cfRule>
  </conditionalFormatting>
  <conditionalFormatting sqref="U10:U11">
    <cfRule type="containsBlanks" priority="206" dxfId="0" stopIfTrue="1">
      <formula>LEN(TRIM(U10))=0</formula>
    </cfRule>
  </conditionalFormatting>
  <conditionalFormatting sqref="U6:U9">
    <cfRule type="containsBlanks" priority="205" dxfId="0" stopIfTrue="1">
      <formula>LEN(TRIM(U6))=0</formula>
    </cfRule>
  </conditionalFormatting>
  <conditionalFormatting sqref="AA10:AA11">
    <cfRule type="containsBlanks" priority="204" dxfId="0" stopIfTrue="1">
      <formula>LEN(TRIM(AA10))=0</formula>
    </cfRule>
  </conditionalFormatting>
  <conditionalFormatting sqref="AA6:AA9">
    <cfRule type="containsBlanks" priority="203" dxfId="0" stopIfTrue="1">
      <formula>LEN(TRIM(AA6))=0</formula>
    </cfRule>
  </conditionalFormatting>
  <conditionalFormatting sqref="C15:C20">
    <cfRule type="containsBlanks" priority="202" dxfId="0" stopIfTrue="1">
      <formula>LEN(TRIM(C15))=0</formula>
    </cfRule>
  </conditionalFormatting>
  <conditionalFormatting sqref="I15:I20">
    <cfRule type="containsBlanks" priority="201" dxfId="0" stopIfTrue="1">
      <formula>LEN(TRIM(I15))=0</formula>
    </cfRule>
  </conditionalFormatting>
  <conditionalFormatting sqref="O19:O20">
    <cfRule type="containsBlanks" priority="200" dxfId="0" stopIfTrue="1">
      <formula>LEN(TRIM(O19))=0</formula>
    </cfRule>
  </conditionalFormatting>
  <conditionalFormatting sqref="O15:O18">
    <cfRule type="containsBlanks" priority="199" dxfId="0" stopIfTrue="1">
      <formula>LEN(TRIM(O15))=0</formula>
    </cfRule>
  </conditionalFormatting>
  <conditionalFormatting sqref="U19:U20">
    <cfRule type="containsBlanks" priority="198" dxfId="0" stopIfTrue="1">
      <formula>LEN(TRIM(U19))=0</formula>
    </cfRule>
  </conditionalFormatting>
  <conditionalFormatting sqref="U15:U18">
    <cfRule type="containsBlanks" priority="197" dxfId="0" stopIfTrue="1">
      <formula>LEN(TRIM(U15))=0</formula>
    </cfRule>
  </conditionalFormatting>
  <conditionalFormatting sqref="AA19:AA20">
    <cfRule type="containsBlanks" priority="196" dxfId="0" stopIfTrue="1">
      <formula>LEN(TRIM(AA19))=0</formula>
    </cfRule>
  </conditionalFormatting>
  <conditionalFormatting sqref="AA15:AA18">
    <cfRule type="containsBlanks" priority="195" dxfId="0" stopIfTrue="1">
      <formula>LEN(TRIM(AA15))=0</formula>
    </cfRule>
  </conditionalFormatting>
  <conditionalFormatting sqref="C24:C29">
    <cfRule type="containsBlanks" priority="194" dxfId="0" stopIfTrue="1">
      <formula>LEN(TRIM(C24))=0</formula>
    </cfRule>
  </conditionalFormatting>
  <conditionalFormatting sqref="I24:I29">
    <cfRule type="containsBlanks" priority="193" dxfId="0" stopIfTrue="1">
      <formula>LEN(TRIM(I24))=0</formula>
    </cfRule>
  </conditionalFormatting>
  <conditionalFormatting sqref="O28:O29">
    <cfRule type="containsBlanks" priority="192" dxfId="0" stopIfTrue="1">
      <formula>LEN(TRIM(O28))=0</formula>
    </cfRule>
  </conditionalFormatting>
  <conditionalFormatting sqref="O24:O27">
    <cfRule type="containsBlanks" priority="191" dxfId="0" stopIfTrue="1">
      <formula>LEN(TRIM(O24))=0</formula>
    </cfRule>
  </conditionalFormatting>
  <conditionalFormatting sqref="U28:U29">
    <cfRule type="containsBlanks" priority="190" dxfId="0" stopIfTrue="1">
      <formula>LEN(TRIM(U28))=0</formula>
    </cfRule>
  </conditionalFormatting>
  <conditionalFormatting sqref="U24:U27">
    <cfRule type="containsBlanks" priority="189" dxfId="0" stopIfTrue="1">
      <formula>LEN(TRIM(U24))=0</formula>
    </cfRule>
  </conditionalFormatting>
  <conditionalFormatting sqref="AA28:AA29">
    <cfRule type="containsBlanks" priority="188" dxfId="0" stopIfTrue="1">
      <formula>LEN(TRIM(AA28))=0</formula>
    </cfRule>
  </conditionalFormatting>
  <conditionalFormatting sqref="AA24:AA27">
    <cfRule type="containsBlanks" priority="187" dxfId="0" stopIfTrue="1">
      <formula>LEN(TRIM(AA24))=0</formula>
    </cfRule>
  </conditionalFormatting>
  <conditionalFormatting sqref="C33:C38">
    <cfRule type="containsBlanks" priority="186" dxfId="0" stopIfTrue="1">
      <formula>LEN(TRIM(C33))=0</formula>
    </cfRule>
  </conditionalFormatting>
  <conditionalFormatting sqref="N52:N53">
    <cfRule type="containsBlanks" priority="185" dxfId="0" stopIfTrue="1">
      <formula>LEN(TRIM(N52))=0</formula>
    </cfRule>
  </conditionalFormatting>
  <conditionalFormatting sqref="H52:H53">
    <cfRule type="containsBlanks" priority="184" dxfId="0" stopIfTrue="1">
      <formula>LEN(TRIM(H52))=0</formula>
    </cfRule>
  </conditionalFormatting>
  <conditionalFormatting sqref="G12:H12">
    <cfRule type="containsBlanks" priority="182" dxfId="0" stopIfTrue="1">
      <formula>LEN(TRIM(G12))=0</formula>
    </cfRule>
  </conditionalFormatting>
  <conditionalFormatting sqref="B6:B10">
    <cfRule type="containsBlanks" priority="178" dxfId="0" stopIfTrue="1">
      <formula>LEN(TRIM(B6))=0</formula>
    </cfRule>
  </conditionalFormatting>
  <conditionalFormatting sqref="A12:B12">
    <cfRule type="containsBlanks" priority="174" dxfId="0" stopIfTrue="1">
      <formula>LEN(TRIM(A12))=0</formula>
    </cfRule>
  </conditionalFormatting>
  <conditionalFormatting sqref="Y12:Z12">
    <cfRule type="containsBlanks" priority="170" dxfId="0" stopIfTrue="1">
      <formula>LEN(TRIM(Y12))=0</formula>
    </cfRule>
  </conditionalFormatting>
  <conditionalFormatting sqref="T6:T10">
    <cfRule type="containsBlanks" priority="169" dxfId="0" stopIfTrue="1">
      <formula>LEN(TRIM(T6))=0</formula>
    </cfRule>
  </conditionalFormatting>
  <conditionalFormatting sqref="S12:T12">
    <cfRule type="containsBlanks" priority="168" dxfId="0" stopIfTrue="1">
      <formula>LEN(TRIM(S12))=0</formula>
    </cfRule>
  </conditionalFormatting>
  <conditionalFormatting sqref="N6:N7 N9:N10">
    <cfRule type="containsBlanks" priority="167" dxfId="0" stopIfTrue="1">
      <formula>LEN(TRIM(N6))=0</formula>
    </cfRule>
  </conditionalFormatting>
  <conditionalFormatting sqref="M12:N12">
    <cfRule type="containsBlanks" priority="166" dxfId="0" stopIfTrue="1">
      <formula>LEN(TRIM(M12))=0</formula>
    </cfRule>
  </conditionalFormatting>
  <conditionalFormatting sqref="H6:H10">
    <cfRule type="containsBlanks" priority="165" dxfId="0" stopIfTrue="1">
      <formula>LEN(TRIM(H6))=0</formula>
    </cfRule>
  </conditionalFormatting>
  <conditionalFormatting sqref="T29">
    <cfRule type="containsBlanks" priority="148" dxfId="0" stopIfTrue="1">
      <formula>LEN(TRIM(T29))=0</formula>
    </cfRule>
  </conditionalFormatting>
  <conditionalFormatting sqref="N56">
    <cfRule type="containsBlanks" priority="154" dxfId="0" stopIfTrue="1">
      <formula>LEN(TRIM(N56))=0</formula>
    </cfRule>
  </conditionalFormatting>
  <conditionalFormatting sqref="H29">
    <cfRule type="containsBlanks" priority="150" dxfId="0" stopIfTrue="1">
      <formula>LEN(TRIM(H29))=0</formula>
    </cfRule>
  </conditionalFormatting>
  <conditionalFormatting sqref="H20">
    <cfRule type="containsBlanks" priority="149" dxfId="0" stopIfTrue="1">
      <formula>LEN(TRIM(H20))=0</formula>
    </cfRule>
  </conditionalFormatting>
  <conditionalFormatting sqref="B36">
    <cfRule type="containsBlanks" priority="146" dxfId="0" stopIfTrue="1">
      <formula>LEN(TRIM(B36))=0</formula>
    </cfRule>
  </conditionalFormatting>
  <conditionalFormatting sqref="B38">
    <cfRule type="containsBlanks" priority="145" dxfId="0" stopIfTrue="1">
      <formula>LEN(TRIM(B38))=0</formula>
    </cfRule>
  </conditionalFormatting>
  <conditionalFormatting sqref="N8">
    <cfRule type="containsBlanks" priority="143" dxfId="0" stopIfTrue="1">
      <formula>LEN(TRIM(N8))=0</formula>
    </cfRule>
  </conditionalFormatting>
  <conditionalFormatting sqref="Z20">
    <cfRule type="containsBlanks" priority="142" dxfId="0" stopIfTrue="1">
      <formula>LEN(TRIM(Z20))=0</formula>
    </cfRule>
  </conditionalFormatting>
  <conditionalFormatting sqref="N11">
    <cfRule type="containsBlanks" priority="141" dxfId="0" stopIfTrue="1">
      <formula>LEN(TRIM(N11))=0</formula>
    </cfRule>
  </conditionalFormatting>
  <conditionalFormatting sqref="H19">
    <cfRule type="containsBlanks" priority="140" dxfId="0" stopIfTrue="1">
      <formula>LEN(TRIM(H19))=0</formula>
    </cfRule>
  </conditionalFormatting>
  <conditionalFormatting sqref="G21:H21">
    <cfRule type="containsBlanks" priority="139" dxfId="0" stopIfTrue="1">
      <formula>LEN(TRIM(G21))=0</formula>
    </cfRule>
  </conditionalFormatting>
  <conditionalFormatting sqref="H15:H18">
    <cfRule type="containsBlanks" priority="138" dxfId="0" stopIfTrue="1">
      <formula>LEN(TRIM(H15))=0</formula>
    </cfRule>
  </conditionalFormatting>
  <conditionalFormatting sqref="N15:N17 N19">
    <cfRule type="containsBlanks" priority="137" dxfId="0" stopIfTrue="1">
      <formula>LEN(TRIM(N15))=0</formula>
    </cfRule>
  </conditionalFormatting>
  <conditionalFormatting sqref="N18">
    <cfRule type="containsBlanks" priority="136" dxfId="0" stopIfTrue="1">
      <formula>LEN(TRIM(N18))=0</formula>
    </cfRule>
  </conditionalFormatting>
  <conditionalFormatting sqref="Z15:Z19">
    <cfRule type="containsBlanks" priority="131" dxfId="0" stopIfTrue="1">
      <formula>LEN(TRIM(Z15))=0</formula>
    </cfRule>
  </conditionalFormatting>
  <conditionalFormatting sqref="H24:H28">
    <cfRule type="containsBlanks" priority="129" dxfId="0" stopIfTrue="1">
      <formula>LEN(TRIM(H24))=0</formula>
    </cfRule>
  </conditionalFormatting>
  <conditionalFormatting sqref="G30:H30">
    <cfRule type="containsBlanks" priority="128" dxfId="0" stopIfTrue="1">
      <formula>LEN(TRIM(G30))=0</formula>
    </cfRule>
  </conditionalFormatting>
  <conditionalFormatting sqref="T24:T28">
    <cfRule type="containsBlanks" priority="125" dxfId="0" stopIfTrue="1">
      <formula>LEN(TRIM(T24))=0</formula>
    </cfRule>
  </conditionalFormatting>
  <conditionalFormatting sqref="K6">
    <cfRule type="containsBlanks" priority="113" dxfId="0" stopIfTrue="1">
      <formula>LEN(TRIM(K6))=0</formula>
    </cfRule>
  </conditionalFormatting>
  <conditionalFormatting sqref="Z24:Z26 Z28">
    <cfRule type="containsBlanks" priority="123" dxfId="0" stopIfTrue="1">
      <formula>LEN(TRIM(Z24))=0</formula>
    </cfRule>
  </conditionalFormatting>
  <conditionalFormatting sqref="Z27">
    <cfRule type="containsBlanks" priority="122" dxfId="0" stopIfTrue="1">
      <formula>LEN(TRIM(Z27))=0</formula>
    </cfRule>
  </conditionalFormatting>
  <conditionalFormatting sqref="E7:E10">
    <cfRule type="containsBlanks" priority="121" dxfId="0" stopIfTrue="1">
      <formula>LEN(TRIM(E7))=0</formula>
    </cfRule>
  </conditionalFormatting>
  <conditionalFormatting sqref="E11">
    <cfRule type="containsBlanks" priority="114" dxfId="0" stopIfTrue="1">
      <formula>LEN(TRIM(E11))=0</formula>
    </cfRule>
  </conditionalFormatting>
  <conditionalFormatting sqref="K7:K10">
    <cfRule type="containsBlanks" priority="112" dxfId="0" stopIfTrue="1">
      <formula>LEN(TRIM(K7))=0</formula>
    </cfRule>
  </conditionalFormatting>
  <conditionalFormatting sqref="K11">
    <cfRule type="containsBlanks" priority="111" dxfId="0" stopIfTrue="1">
      <formula>LEN(TRIM(K11))=0</formula>
    </cfRule>
  </conditionalFormatting>
  <conditionalFormatting sqref="Q6">
    <cfRule type="containsBlanks" priority="110" dxfId="0" stopIfTrue="1">
      <formula>LEN(TRIM(Q6))=0</formula>
    </cfRule>
  </conditionalFormatting>
  <conditionalFormatting sqref="Q7:Q10">
    <cfRule type="containsBlanks" priority="109" dxfId="0" stopIfTrue="1">
      <formula>LEN(TRIM(Q7))=0</formula>
    </cfRule>
  </conditionalFormatting>
  <conditionalFormatting sqref="Q11">
    <cfRule type="containsBlanks" priority="108" dxfId="0" stopIfTrue="1">
      <formula>LEN(TRIM(Q11))=0</formula>
    </cfRule>
  </conditionalFormatting>
  <conditionalFormatting sqref="W6">
    <cfRule type="containsBlanks" priority="107" dxfId="0" stopIfTrue="1">
      <formula>LEN(TRIM(W6))=0</formula>
    </cfRule>
  </conditionalFormatting>
  <conditionalFormatting sqref="W7:W10">
    <cfRule type="containsBlanks" priority="106" dxfId="0" stopIfTrue="1">
      <formula>LEN(TRIM(W7))=0</formula>
    </cfRule>
  </conditionalFormatting>
  <conditionalFormatting sqref="W11">
    <cfRule type="containsBlanks" priority="105" dxfId="0" stopIfTrue="1">
      <formula>LEN(TRIM(W11))=0</formula>
    </cfRule>
  </conditionalFormatting>
  <conditionalFormatting sqref="AC6">
    <cfRule type="containsBlanks" priority="104" dxfId="0" stopIfTrue="1">
      <formula>LEN(TRIM(AC6))=0</formula>
    </cfRule>
  </conditionalFormatting>
  <conditionalFormatting sqref="AC7:AC10">
    <cfRule type="containsBlanks" priority="103" dxfId="0" stopIfTrue="1">
      <formula>LEN(TRIM(AC7))=0</formula>
    </cfRule>
  </conditionalFormatting>
  <conditionalFormatting sqref="AC11">
    <cfRule type="containsBlanks" priority="102" dxfId="0" stopIfTrue="1">
      <formula>LEN(TRIM(AC11))=0</formula>
    </cfRule>
  </conditionalFormatting>
  <conditionalFormatting sqref="E15">
    <cfRule type="containsBlanks" priority="101" dxfId="0" stopIfTrue="1">
      <formula>LEN(TRIM(E15))=0</formula>
    </cfRule>
  </conditionalFormatting>
  <conditionalFormatting sqref="E16:E19">
    <cfRule type="containsBlanks" priority="100" dxfId="0" stopIfTrue="1">
      <formula>LEN(TRIM(E16))=0</formula>
    </cfRule>
  </conditionalFormatting>
  <conditionalFormatting sqref="E20">
    <cfRule type="containsBlanks" priority="99" dxfId="0" stopIfTrue="1">
      <formula>LEN(TRIM(E20))=0</formula>
    </cfRule>
  </conditionalFormatting>
  <conditionalFormatting sqref="E24">
    <cfRule type="containsBlanks" priority="98" dxfId="0" stopIfTrue="1">
      <formula>LEN(TRIM(E24))=0</formula>
    </cfRule>
  </conditionalFormatting>
  <conditionalFormatting sqref="E25:E28">
    <cfRule type="containsBlanks" priority="97" dxfId="0" stopIfTrue="1">
      <formula>LEN(TRIM(E25))=0</formula>
    </cfRule>
  </conditionalFormatting>
  <conditionalFormatting sqref="E29">
    <cfRule type="containsBlanks" priority="96" dxfId="0" stopIfTrue="1">
      <formula>LEN(TRIM(E29))=0</formula>
    </cfRule>
  </conditionalFormatting>
  <conditionalFormatting sqref="K15">
    <cfRule type="containsBlanks" priority="95" dxfId="0" stopIfTrue="1">
      <formula>LEN(TRIM(K15))=0</formula>
    </cfRule>
  </conditionalFormatting>
  <conditionalFormatting sqref="K16:K19">
    <cfRule type="containsBlanks" priority="94" dxfId="0" stopIfTrue="1">
      <formula>LEN(TRIM(K16))=0</formula>
    </cfRule>
  </conditionalFormatting>
  <conditionalFormatting sqref="K20">
    <cfRule type="containsBlanks" priority="93" dxfId="0" stopIfTrue="1">
      <formula>LEN(TRIM(K20))=0</formula>
    </cfRule>
  </conditionalFormatting>
  <conditionalFormatting sqref="K24">
    <cfRule type="containsBlanks" priority="92" dxfId="0" stopIfTrue="1">
      <formula>LEN(TRIM(K24))=0</formula>
    </cfRule>
  </conditionalFormatting>
  <conditionalFormatting sqref="K25:K28">
    <cfRule type="containsBlanks" priority="91" dxfId="0" stopIfTrue="1">
      <formula>LEN(TRIM(K25))=0</formula>
    </cfRule>
  </conditionalFormatting>
  <conditionalFormatting sqref="K29">
    <cfRule type="containsBlanks" priority="90" dxfId="0" stopIfTrue="1">
      <formula>LEN(TRIM(K29))=0</formula>
    </cfRule>
  </conditionalFormatting>
  <conditionalFormatting sqref="Q15">
    <cfRule type="containsBlanks" priority="89" dxfId="0" stopIfTrue="1">
      <formula>LEN(TRIM(Q15))=0</formula>
    </cfRule>
  </conditionalFormatting>
  <conditionalFormatting sqref="Q16:Q19">
    <cfRule type="containsBlanks" priority="88" dxfId="0" stopIfTrue="1">
      <formula>LEN(TRIM(Q16))=0</formula>
    </cfRule>
  </conditionalFormatting>
  <conditionalFormatting sqref="Q20">
    <cfRule type="containsBlanks" priority="87" dxfId="0" stopIfTrue="1">
      <formula>LEN(TRIM(Q20))=0</formula>
    </cfRule>
  </conditionalFormatting>
  <conditionalFormatting sqref="Q24">
    <cfRule type="containsBlanks" priority="86" dxfId="0" stopIfTrue="1">
      <formula>LEN(TRIM(Q24))=0</formula>
    </cfRule>
  </conditionalFormatting>
  <conditionalFormatting sqref="Q25:Q28">
    <cfRule type="containsBlanks" priority="85" dxfId="0" stopIfTrue="1">
      <formula>LEN(TRIM(Q25))=0</formula>
    </cfRule>
  </conditionalFormatting>
  <conditionalFormatting sqref="Q29">
    <cfRule type="containsBlanks" priority="84" dxfId="0" stopIfTrue="1">
      <formula>LEN(TRIM(Q29))=0</formula>
    </cfRule>
  </conditionalFormatting>
  <conditionalFormatting sqref="W15">
    <cfRule type="containsBlanks" priority="83" dxfId="0" stopIfTrue="1">
      <formula>LEN(TRIM(W15))=0</formula>
    </cfRule>
  </conditionalFormatting>
  <conditionalFormatting sqref="W16:W19">
    <cfRule type="containsBlanks" priority="82" dxfId="0" stopIfTrue="1">
      <formula>LEN(TRIM(W16))=0</formula>
    </cfRule>
  </conditionalFormatting>
  <conditionalFormatting sqref="W20">
    <cfRule type="containsBlanks" priority="81" dxfId="0" stopIfTrue="1">
      <formula>LEN(TRIM(W20))=0</formula>
    </cfRule>
  </conditionalFormatting>
  <conditionalFormatting sqref="W24">
    <cfRule type="containsBlanks" priority="80" dxfId="0" stopIfTrue="1">
      <formula>LEN(TRIM(W24))=0</formula>
    </cfRule>
  </conditionalFormatting>
  <conditionalFormatting sqref="W25:W28">
    <cfRule type="containsBlanks" priority="79" dxfId="0" stopIfTrue="1">
      <formula>LEN(TRIM(W25))=0</formula>
    </cfRule>
  </conditionalFormatting>
  <conditionalFormatting sqref="W29">
    <cfRule type="containsBlanks" priority="78" dxfId="0" stopIfTrue="1">
      <formula>LEN(TRIM(W29))=0</formula>
    </cfRule>
  </conditionalFormatting>
  <conditionalFormatting sqref="AC15">
    <cfRule type="containsBlanks" priority="71" dxfId="0" stopIfTrue="1">
      <formula>LEN(TRIM(AC15))=0</formula>
    </cfRule>
  </conditionalFormatting>
  <conditionalFormatting sqref="AC16:AC19">
    <cfRule type="containsBlanks" priority="70" dxfId="0" stopIfTrue="1">
      <formula>LEN(TRIM(AC16))=0</formula>
    </cfRule>
  </conditionalFormatting>
  <conditionalFormatting sqref="AC20">
    <cfRule type="containsBlanks" priority="69" dxfId="0" stopIfTrue="1">
      <formula>LEN(TRIM(AC20))=0</formula>
    </cfRule>
  </conditionalFormatting>
  <conditionalFormatting sqref="AC24">
    <cfRule type="containsBlanks" priority="68" dxfId="0" stopIfTrue="1">
      <formula>LEN(TRIM(AC24))=0</formula>
    </cfRule>
  </conditionalFormatting>
  <conditionalFormatting sqref="AC25:AC28">
    <cfRule type="containsBlanks" priority="67" dxfId="0" stopIfTrue="1">
      <formula>LEN(TRIM(AC25))=0</formula>
    </cfRule>
  </conditionalFormatting>
  <conditionalFormatting sqref="AC29">
    <cfRule type="containsBlanks" priority="66" dxfId="0" stopIfTrue="1">
      <formula>LEN(TRIM(AC29))=0</formula>
    </cfRule>
  </conditionalFormatting>
  <conditionalFormatting sqref="E33">
    <cfRule type="containsBlanks" priority="65" dxfId="0" stopIfTrue="1">
      <formula>LEN(TRIM(E33))=0</formula>
    </cfRule>
  </conditionalFormatting>
  <conditionalFormatting sqref="E34:E37">
    <cfRule type="containsBlanks" priority="64" dxfId="0" stopIfTrue="1">
      <formula>LEN(TRIM(E34))=0</formula>
    </cfRule>
  </conditionalFormatting>
  <conditionalFormatting sqref="E38">
    <cfRule type="containsBlanks" priority="63" dxfId="0" stopIfTrue="1">
      <formula>LEN(TRIM(E38))=0</formula>
    </cfRule>
  </conditionalFormatting>
  <conditionalFormatting sqref="E42">
    <cfRule type="containsBlanks" priority="62" dxfId="0" stopIfTrue="1">
      <formula>LEN(TRIM(E42))=0</formula>
    </cfRule>
  </conditionalFormatting>
  <conditionalFormatting sqref="E43:E46">
    <cfRule type="containsBlanks" priority="61" dxfId="0" stopIfTrue="1">
      <formula>LEN(TRIM(E43))=0</formula>
    </cfRule>
  </conditionalFormatting>
  <conditionalFormatting sqref="E47">
    <cfRule type="containsBlanks" priority="60" dxfId="0" stopIfTrue="1">
      <formula>LEN(TRIM(E47))=0</formula>
    </cfRule>
  </conditionalFormatting>
  <conditionalFormatting sqref="K33">
    <cfRule type="containsBlanks" priority="59" dxfId="0" stopIfTrue="1">
      <formula>LEN(TRIM(K33))=0</formula>
    </cfRule>
  </conditionalFormatting>
  <conditionalFormatting sqref="K34:K37">
    <cfRule type="containsBlanks" priority="58" dxfId="0" stopIfTrue="1">
      <formula>LEN(TRIM(K34))=0</formula>
    </cfRule>
  </conditionalFormatting>
  <conditionalFormatting sqref="K38">
    <cfRule type="containsBlanks" priority="57" dxfId="0" stopIfTrue="1">
      <formula>LEN(TRIM(K38))=0</formula>
    </cfRule>
  </conditionalFormatting>
  <conditionalFormatting sqref="K42">
    <cfRule type="containsBlanks" priority="56" dxfId="0" stopIfTrue="1">
      <formula>LEN(TRIM(K42))=0</formula>
    </cfRule>
  </conditionalFormatting>
  <conditionalFormatting sqref="K43:K46">
    <cfRule type="containsBlanks" priority="55" dxfId="0" stopIfTrue="1">
      <formula>LEN(TRIM(K43))=0</formula>
    </cfRule>
  </conditionalFormatting>
  <conditionalFormatting sqref="K47">
    <cfRule type="containsBlanks" priority="54" dxfId="0" stopIfTrue="1">
      <formula>LEN(TRIM(K47))=0</formula>
    </cfRule>
  </conditionalFormatting>
  <conditionalFormatting sqref="Q33">
    <cfRule type="containsBlanks" priority="53" dxfId="0" stopIfTrue="1">
      <formula>LEN(TRIM(Q33))=0</formula>
    </cfRule>
  </conditionalFormatting>
  <conditionalFormatting sqref="Q34:Q37">
    <cfRule type="containsBlanks" priority="52" dxfId="0" stopIfTrue="1">
      <formula>LEN(TRIM(Q34))=0</formula>
    </cfRule>
  </conditionalFormatting>
  <conditionalFormatting sqref="Q38">
    <cfRule type="containsBlanks" priority="51" dxfId="0" stopIfTrue="1">
      <formula>LEN(TRIM(Q38))=0</formula>
    </cfRule>
  </conditionalFormatting>
  <conditionalFormatting sqref="Q42">
    <cfRule type="containsBlanks" priority="50" dxfId="0" stopIfTrue="1">
      <formula>LEN(TRIM(Q42))=0</formula>
    </cfRule>
  </conditionalFormatting>
  <conditionalFormatting sqref="Q43:Q46">
    <cfRule type="containsBlanks" priority="49" dxfId="0" stopIfTrue="1">
      <formula>LEN(TRIM(Q43))=0</formula>
    </cfRule>
  </conditionalFormatting>
  <conditionalFormatting sqref="Q47">
    <cfRule type="containsBlanks" priority="48" dxfId="0" stopIfTrue="1">
      <formula>LEN(TRIM(Q47))=0</formula>
    </cfRule>
  </conditionalFormatting>
  <conditionalFormatting sqref="W33">
    <cfRule type="containsBlanks" priority="47" dxfId="0" stopIfTrue="1">
      <formula>LEN(TRIM(W33))=0</formula>
    </cfRule>
  </conditionalFormatting>
  <conditionalFormatting sqref="W34:W37">
    <cfRule type="containsBlanks" priority="46" dxfId="0" stopIfTrue="1">
      <formula>LEN(TRIM(W34))=0</formula>
    </cfRule>
  </conditionalFormatting>
  <conditionalFormatting sqref="W38">
    <cfRule type="containsBlanks" priority="45" dxfId="0" stopIfTrue="1">
      <formula>LEN(TRIM(W38))=0</formula>
    </cfRule>
  </conditionalFormatting>
  <conditionalFormatting sqref="W42">
    <cfRule type="containsBlanks" priority="44" dxfId="0" stopIfTrue="1">
      <formula>LEN(TRIM(W42))=0</formula>
    </cfRule>
  </conditionalFormatting>
  <conditionalFormatting sqref="W43:W46">
    <cfRule type="containsBlanks" priority="43" dxfId="0" stopIfTrue="1">
      <formula>LEN(TRIM(W43))=0</formula>
    </cfRule>
  </conditionalFormatting>
  <conditionalFormatting sqref="W47">
    <cfRule type="containsBlanks" priority="42" dxfId="0" stopIfTrue="1">
      <formula>LEN(TRIM(W47))=0</formula>
    </cfRule>
  </conditionalFormatting>
  <conditionalFormatting sqref="AC33">
    <cfRule type="containsBlanks" priority="41" dxfId="0" stopIfTrue="1">
      <formula>LEN(TRIM(AC33))=0</formula>
    </cfRule>
  </conditionalFormatting>
  <conditionalFormatting sqref="AC34:AC37">
    <cfRule type="containsBlanks" priority="40" dxfId="0" stopIfTrue="1">
      <formula>LEN(TRIM(AC34))=0</formula>
    </cfRule>
  </conditionalFormatting>
  <conditionalFormatting sqref="AC38">
    <cfRule type="containsBlanks" priority="39" dxfId="0" stopIfTrue="1">
      <formula>LEN(TRIM(AC38))=0</formula>
    </cfRule>
  </conditionalFormatting>
  <conditionalFormatting sqref="AC42">
    <cfRule type="containsBlanks" priority="38" dxfId="0" stopIfTrue="1">
      <formula>LEN(TRIM(AC42))=0</formula>
    </cfRule>
  </conditionalFormatting>
  <conditionalFormatting sqref="AC43:AC46">
    <cfRule type="containsBlanks" priority="37" dxfId="0" stopIfTrue="1">
      <formula>LEN(TRIM(AC43))=0</formula>
    </cfRule>
  </conditionalFormatting>
  <conditionalFormatting sqref="AC47">
    <cfRule type="containsBlanks" priority="36" dxfId="0" stopIfTrue="1">
      <formula>LEN(TRIM(AC47))=0</formula>
    </cfRule>
  </conditionalFormatting>
  <conditionalFormatting sqref="E55:E56">
    <cfRule type="containsBlanks" priority="35" dxfId="0" stopIfTrue="1">
      <formula>LEN(TRIM(E55))=0</formula>
    </cfRule>
  </conditionalFormatting>
  <conditionalFormatting sqref="K52:K53">
    <cfRule type="containsBlanks" priority="34" dxfId="0" stopIfTrue="1">
      <formula>LEN(TRIM(K52))=0</formula>
    </cfRule>
  </conditionalFormatting>
  <conditionalFormatting sqref="K55:K56">
    <cfRule type="containsBlanks" priority="33" dxfId="0" stopIfTrue="1">
      <formula>LEN(TRIM(K55))=0</formula>
    </cfRule>
  </conditionalFormatting>
  <conditionalFormatting sqref="Q52:Q53">
    <cfRule type="containsBlanks" priority="32" dxfId="0" stopIfTrue="1">
      <formula>LEN(TRIM(Q52))=0</formula>
    </cfRule>
  </conditionalFormatting>
  <conditionalFormatting sqref="Q55:Q56">
    <cfRule type="containsBlanks" priority="31" dxfId="0" stopIfTrue="1">
      <formula>LEN(TRIM(Q55))=0</formula>
    </cfRule>
  </conditionalFormatting>
  <conditionalFormatting sqref="W52:W53">
    <cfRule type="containsBlanks" priority="30" dxfId="0" stopIfTrue="1">
      <formula>LEN(TRIM(W52))=0</formula>
    </cfRule>
  </conditionalFormatting>
  <conditionalFormatting sqref="W55:W56">
    <cfRule type="containsBlanks" priority="29" dxfId="0" stopIfTrue="1">
      <formula>LEN(TRIM(W55))=0</formula>
    </cfRule>
  </conditionalFormatting>
  <conditionalFormatting sqref="AC52:AC53">
    <cfRule type="containsBlanks" priority="28" dxfId="0" stopIfTrue="1">
      <formula>LEN(TRIM(AC52))=0</formula>
    </cfRule>
  </conditionalFormatting>
  <conditionalFormatting sqref="AC55:AC56">
    <cfRule type="containsBlanks" priority="27" dxfId="0" stopIfTrue="1">
      <formula>LEN(TRIM(AC55))=0</formula>
    </cfRule>
  </conditionalFormatting>
  <conditionalFormatting sqref="B29">
    <cfRule type="containsBlanks" priority="26" dxfId="0" stopIfTrue="1">
      <formula>LEN(TRIM(B29))=0</formula>
    </cfRule>
  </conditionalFormatting>
  <conditionalFormatting sqref="B24:B28">
    <cfRule type="containsBlanks" priority="25" dxfId="0" stopIfTrue="1">
      <formula>LEN(TRIM(B24))=0</formula>
    </cfRule>
  </conditionalFormatting>
  <conditionalFormatting sqref="A48:B48">
    <cfRule type="containsBlanks" priority="24" dxfId="0" stopIfTrue="1">
      <formula>LEN(TRIM(A48))=0</formula>
    </cfRule>
  </conditionalFormatting>
  <conditionalFormatting sqref="G48:H48">
    <cfRule type="containsBlanks" priority="23" dxfId="0" stopIfTrue="1">
      <formula>LEN(TRIM(G48))=0</formula>
    </cfRule>
  </conditionalFormatting>
  <conditionalFormatting sqref="M39:N39">
    <cfRule type="containsBlanks" priority="16" dxfId="0" stopIfTrue="1">
      <formula>LEN(TRIM(M39))=0</formula>
    </cfRule>
  </conditionalFormatting>
  <conditionalFormatting sqref="M30:N30">
    <cfRule type="containsBlanks" priority="19" dxfId="0" stopIfTrue="1">
      <formula>LEN(TRIM(M30))=0</formula>
    </cfRule>
  </conditionalFormatting>
  <conditionalFormatting sqref="S30:T30">
    <cfRule type="containsBlanks" priority="18" dxfId="0" stopIfTrue="1">
      <formula>LEN(TRIM(S30))=0</formula>
    </cfRule>
  </conditionalFormatting>
  <conditionalFormatting sqref="Y30:Z30">
    <cfRule type="containsBlanks" priority="17" dxfId="0" stopIfTrue="1">
      <formula>LEN(TRIM(Y30))=0</formula>
    </cfRule>
  </conditionalFormatting>
  <conditionalFormatting sqref="S39:T39">
    <cfRule type="containsBlanks" priority="15" dxfId="0" stopIfTrue="1">
      <formula>LEN(TRIM(S39))=0</formula>
    </cfRule>
  </conditionalFormatting>
  <conditionalFormatting sqref="Y39:Z39">
    <cfRule type="containsBlanks" priority="14" dxfId="0" stopIfTrue="1">
      <formula>LEN(TRIM(Y39))=0</formula>
    </cfRule>
  </conditionalFormatting>
  <conditionalFormatting sqref="M48:N48">
    <cfRule type="containsBlanks" priority="13" dxfId="0" stopIfTrue="1">
      <formula>LEN(TRIM(M48))=0</formula>
    </cfRule>
  </conditionalFormatting>
  <conditionalFormatting sqref="S48:T48">
    <cfRule type="containsBlanks" priority="12" dxfId="0" stopIfTrue="1">
      <formula>LEN(TRIM(S48))=0</formula>
    </cfRule>
  </conditionalFormatting>
  <conditionalFormatting sqref="Y48:Z48">
    <cfRule type="containsBlanks" priority="11" dxfId="0" stopIfTrue="1">
      <formula>LEN(TRIM(Y48))=0</formula>
    </cfRule>
  </conditionalFormatting>
  <conditionalFormatting sqref="M21:N21">
    <cfRule type="containsBlanks" priority="10" dxfId="0" stopIfTrue="1">
      <formula>LEN(TRIM(M21))=0</formula>
    </cfRule>
  </conditionalFormatting>
  <conditionalFormatting sqref="S21:T21">
    <cfRule type="containsBlanks" priority="9" dxfId="0" stopIfTrue="1">
      <formula>LEN(TRIM(S21))=0</formula>
    </cfRule>
  </conditionalFormatting>
  <conditionalFormatting sqref="Y21:Z21">
    <cfRule type="containsBlanks" priority="8" dxfId="0" stopIfTrue="1">
      <formula>LEN(TRIM(Y21))=0</formula>
    </cfRule>
  </conditionalFormatting>
  <conditionalFormatting sqref="B20">
    <cfRule type="containsBlanks" priority="7" dxfId="0" stopIfTrue="1">
      <formula>LEN(TRIM(B20))=0</formula>
    </cfRule>
  </conditionalFormatting>
  <conditionalFormatting sqref="B15:B19">
    <cfRule type="containsBlanks" priority="6" dxfId="0" stopIfTrue="1">
      <formula>LEN(TRIM(B15))=0</formula>
    </cfRule>
  </conditionalFormatting>
  <conditionalFormatting sqref="T20">
    <cfRule type="containsBlanks" priority="5" dxfId="0" stopIfTrue="1">
      <formula>LEN(TRIM(T20))=0</formula>
    </cfRule>
  </conditionalFormatting>
  <conditionalFormatting sqref="T15:T17 T19">
    <cfRule type="containsBlanks" priority="4" dxfId="0" stopIfTrue="1">
      <formula>LEN(TRIM(T15))=0</formula>
    </cfRule>
  </conditionalFormatting>
  <conditionalFormatting sqref="T18">
    <cfRule type="containsBlanks" priority="3" dxfId="0" stopIfTrue="1">
      <formula>LEN(TRIM(T18))=0</formula>
    </cfRule>
  </conditionalFormatting>
  <conditionalFormatting sqref="Z11">
    <cfRule type="containsBlanks" priority="2" dxfId="0" stopIfTrue="1">
      <formula>LEN(TRIM(Z11))=0</formula>
    </cfRule>
  </conditionalFormatting>
  <conditionalFormatting sqref="Z6:Z10">
    <cfRule type="containsBlanks" priority="1" dxfId="0" stopIfTrue="1">
      <formula>LEN(TRIM(Z6))=0</formula>
    </cfRule>
  </conditionalFormatting>
  <printOptions/>
  <pageMargins left="0.5" right="0.25" top="0.25" bottom="0.25" header="0" footer="0"/>
  <pageSetup fitToHeight="1" fitToWidth="1" horizontalDpi="600" verticalDpi="600" orientation="landscape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82"/>
  <sheetViews>
    <sheetView workbookViewId="0" topLeftCell="A1">
      <selection activeCell="I5" sqref="I5"/>
    </sheetView>
  </sheetViews>
  <sheetFormatPr defaultColWidth="9.140625" defaultRowHeight="12.75"/>
  <cols>
    <col min="1" max="1" width="1.28515625" style="34" customWidth="1"/>
    <col min="2" max="2" width="2.28125" style="35" hidden="1" customWidth="1"/>
    <col min="3" max="3" width="7.140625" style="35" bestFit="1" customWidth="1"/>
    <col min="4" max="4" width="26.7109375" style="36" customWidth="1"/>
    <col min="5" max="6" width="6.7109375" style="35" customWidth="1"/>
    <col min="7" max="7" width="8.7109375" style="35" customWidth="1"/>
    <col min="8" max="8" width="12.8515625" style="34" customWidth="1"/>
    <col min="9" max="16384" width="9.140625" style="34" customWidth="1"/>
  </cols>
  <sheetData>
    <row r="1" spans="3:8" ht="31.5" customHeight="1">
      <c r="C1" s="134" t="str">
        <f>'Team sheet'!A1</f>
        <v>2021 3A State Championship, Hackler G.C., October 25-26th, 2021</v>
      </c>
      <c r="D1" s="134"/>
      <c r="E1" s="134"/>
      <c r="F1" s="134"/>
      <c r="G1" s="134"/>
      <c r="H1" s="1"/>
    </row>
    <row r="2" ht="13.5" thickBot="1"/>
    <row r="3" spans="3:7" ht="18" customHeight="1" thickBot="1">
      <c r="C3" s="37" t="s">
        <v>8</v>
      </c>
      <c r="D3" s="38" t="s">
        <v>4</v>
      </c>
      <c r="E3" s="39" t="s">
        <v>1</v>
      </c>
      <c r="F3" s="39" t="s">
        <v>2</v>
      </c>
      <c r="G3" s="40" t="s">
        <v>3</v>
      </c>
    </row>
    <row r="4" spans="2:7" ht="15.75" customHeight="1" thickTop="1">
      <c r="B4" s="35">
        <f>IF(G4=" ",0,1)</f>
        <v>1</v>
      </c>
      <c r="C4" s="74" t="str">
        <f>IF(B4=1,(IF(COUNTIF($G$4:$G$28,G4)&gt;1,"T","")&amp;RANK(G4,$G$4:$G$28,1))," ")</f>
        <v>1</v>
      </c>
      <c r="D4" s="41" t="str">
        <f>IF('Team sheet'!G12=0," ",'Team sheet'!G12)</f>
        <v>Chesnee</v>
      </c>
      <c r="E4" s="42">
        <f>'Team sheet'!I12</f>
        <v>301</v>
      </c>
      <c r="F4" s="42">
        <f>'Team sheet'!J12</f>
        <v>301</v>
      </c>
      <c r="G4" s="61">
        <f>'Team sheet'!K12</f>
        <v>602</v>
      </c>
    </row>
    <row r="5" spans="2:7" ht="15.75" customHeight="1">
      <c r="B5" s="35">
        <f aca="true" t="shared" si="0" ref="B5:B23">IF(G5=" ",0,1)</f>
        <v>1</v>
      </c>
      <c r="C5" s="74" t="str">
        <f>IF(B5=1,(IF(COUNTIF($G$4:$G$28,G5)&gt;1,"T","")&amp;RANK(G5,$G$4:$G$28,1))," ")</f>
        <v>2</v>
      </c>
      <c r="D5" s="41" t="str">
        <f>IF('Team sheet'!A12=0," ",'Team sheet'!A12)</f>
        <v>Gilbert</v>
      </c>
      <c r="E5" s="42">
        <f>'Team sheet'!C12</f>
        <v>304</v>
      </c>
      <c r="F5" s="42">
        <f>'Team sheet'!D12</f>
        <v>305</v>
      </c>
      <c r="G5" s="61">
        <f>'Team sheet'!E12</f>
        <v>609</v>
      </c>
    </row>
    <row r="6" spans="2:7" ht="15.75" customHeight="1">
      <c r="B6" s="35">
        <f t="shared" si="0"/>
        <v>1</v>
      </c>
      <c r="C6" s="74" t="str">
        <f aca="true" t="shared" si="1" ref="C6:C28">IF(B6=1,(IF(COUNTIF($G$4:$G$28,G6)&gt;1,"T","")&amp;RANK(G6,$G$4:$G$28,1))," ")</f>
        <v>3</v>
      </c>
      <c r="D6" s="41" t="str">
        <f>IF('Team sheet'!Y12=0," ",'Team sheet'!Y12)</f>
        <v>Waccamaw</v>
      </c>
      <c r="E6" s="42">
        <f>'Team sheet'!AA12</f>
        <v>325</v>
      </c>
      <c r="F6" s="42">
        <f>'Team sheet'!AB12</f>
        <v>330</v>
      </c>
      <c r="G6" s="61">
        <f>'Team sheet'!AC12</f>
        <v>655</v>
      </c>
    </row>
    <row r="7" spans="2:7" ht="15.75" customHeight="1">
      <c r="B7" s="35">
        <f t="shared" si="0"/>
        <v>1</v>
      </c>
      <c r="C7" s="74" t="str">
        <f t="shared" si="1"/>
        <v>4</v>
      </c>
      <c r="D7" s="41" t="str">
        <f>IF('Team sheet'!M12=0," ",'Team sheet'!M12)</f>
        <v>Seneca</v>
      </c>
      <c r="E7" s="42">
        <f>'Team sheet'!O12</f>
        <v>325</v>
      </c>
      <c r="F7" s="42">
        <f>'Team sheet'!P12</f>
        <v>332</v>
      </c>
      <c r="G7" s="61">
        <f>'Team sheet'!Q12</f>
        <v>657</v>
      </c>
    </row>
    <row r="8" spans="2:7" ht="15.75" customHeight="1">
      <c r="B8" s="35">
        <f t="shared" si="0"/>
        <v>1</v>
      </c>
      <c r="C8" s="74" t="str">
        <f t="shared" si="1"/>
        <v>5</v>
      </c>
      <c r="D8" s="41" t="str">
        <f>IF('Team sheet'!S12=0," ",'Team sheet'!S12)</f>
        <v>Aynor</v>
      </c>
      <c r="E8" s="42">
        <f>'Team sheet'!U12</f>
        <v>330</v>
      </c>
      <c r="F8" s="42">
        <f>'Team sheet'!V12</f>
        <v>337</v>
      </c>
      <c r="G8" s="61">
        <f>'Team sheet'!W12</f>
        <v>667</v>
      </c>
    </row>
    <row r="9" spans="2:7" ht="15.75" customHeight="1">
      <c r="B9" s="35">
        <f t="shared" si="0"/>
        <v>1</v>
      </c>
      <c r="C9" s="74" t="str">
        <f t="shared" si="1"/>
        <v>6</v>
      </c>
      <c r="D9" s="41" t="str">
        <f>IF('Team sheet'!M21=0," ",'Team sheet'!M21)</f>
        <v>BHP</v>
      </c>
      <c r="E9" s="42">
        <f>'Team sheet'!O21</f>
        <v>343</v>
      </c>
      <c r="F9" s="42">
        <f>'Team sheet'!P21</f>
        <v>348</v>
      </c>
      <c r="G9" s="61">
        <f>'Team sheet'!Q21</f>
        <v>691</v>
      </c>
    </row>
    <row r="10" spans="2:7" ht="15.75" customHeight="1">
      <c r="B10" s="35">
        <f t="shared" si="0"/>
        <v>1</v>
      </c>
      <c r="C10" s="74" t="str">
        <f t="shared" si="1"/>
        <v>7</v>
      </c>
      <c r="D10" s="41" t="str">
        <f>IF('Team sheet'!G21=0," ",'Team sheet'!G21)</f>
        <v>Blue Ridge</v>
      </c>
      <c r="E10" s="43">
        <f>'Team sheet'!I21</f>
        <v>354</v>
      </c>
      <c r="F10" s="43">
        <f>'Team sheet'!J21</f>
        <v>350</v>
      </c>
      <c r="G10" s="62">
        <f>'Team sheet'!K21</f>
        <v>704</v>
      </c>
    </row>
    <row r="11" spans="2:7" ht="15.75" customHeight="1">
      <c r="B11" s="35">
        <f t="shared" si="0"/>
        <v>1</v>
      </c>
      <c r="C11" s="74" t="str">
        <f t="shared" si="1"/>
        <v>8</v>
      </c>
      <c r="D11" s="41" t="str">
        <f>IF('Team sheet'!A21=0," ",'Team sheet'!A21)</f>
        <v>Pendleton</v>
      </c>
      <c r="E11" s="43">
        <f>'Team sheet'!C21</f>
        <v>357</v>
      </c>
      <c r="F11" s="43">
        <f>'Team sheet'!D21</f>
        <v>366</v>
      </c>
      <c r="G11" s="62">
        <f>'Team sheet'!E21</f>
        <v>723</v>
      </c>
    </row>
    <row r="12" spans="2:7" ht="15.75" customHeight="1">
      <c r="B12" s="35">
        <f t="shared" si="0"/>
        <v>1</v>
      </c>
      <c r="C12" s="74" t="str">
        <f t="shared" si="1"/>
        <v>T9</v>
      </c>
      <c r="D12" s="41" t="str">
        <f>IF('Team sheet'!S21=0," ",'Team sheet'!S21)</f>
        <v>Fox Creek</v>
      </c>
      <c r="E12" s="43">
        <f>'Team sheet'!U21</f>
        <v>362</v>
      </c>
      <c r="F12" s="43">
        <f>'Team sheet'!V21</f>
        <v>363</v>
      </c>
      <c r="G12" s="62">
        <f>'Team sheet'!W21</f>
        <v>725</v>
      </c>
    </row>
    <row r="13" spans="2:7" ht="15.75" customHeight="1">
      <c r="B13" s="35">
        <f t="shared" si="0"/>
        <v>1</v>
      </c>
      <c r="C13" s="74" t="str">
        <f t="shared" si="1"/>
        <v>T9</v>
      </c>
      <c r="D13" s="41" t="str">
        <f>IF('Team sheet'!Y21=0," ",'Team sheet'!Y21)</f>
        <v>Daniel</v>
      </c>
      <c r="E13" s="43">
        <f>'Team sheet'!AA21</f>
        <v>361</v>
      </c>
      <c r="F13" s="43">
        <f>'Team sheet'!AB21</f>
        <v>364</v>
      </c>
      <c r="G13" s="62">
        <f>'Team sheet'!AC21</f>
        <v>725</v>
      </c>
    </row>
    <row r="14" spans="2:7" ht="15.75" customHeight="1">
      <c r="B14" s="35">
        <f t="shared" si="0"/>
        <v>1</v>
      </c>
      <c r="C14" s="74" t="str">
        <f t="shared" si="1"/>
        <v>11</v>
      </c>
      <c r="D14" s="41" t="str">
        <f>IF('Team sheet'!A30=0," ",'Team sheet'!A30)</f>
        <v>Loris</v>
      </c>
      <c r="E14" s="42">
        <f>'Team sheet'!C30</f>
        <v>366</v>
      </c>
      <c r="F14" s="42">
        <f>'Team sheet'!D30</f>
        <v>367</v>
      </c>
      <c r="G14" s="61">
        <f>'Team sheet'!E30</f>
        <v>733</v>
      </c>
    </row>
    <row r="15" spans="2:7" ht="15.75" customHeight="1">
      <c r="B15" s="35">
        <f t="shared" si="0"/>
        <v>0</v>
      </c>
      <c r="C15" s="74" t="str">
        <f t="shared" si="1"/>
        <v> </v>
      </c>
      <c r="D15" s="41" t="str">
        <f>IF('Team sheet'!G30=0," ",'Team sheet'!G30)</f>
        <v> </v>
      </c>
      <c r="E15" s="43" t="str">
        <f>'Team sheet'!I30</f>
        <v> </v>
      </c>
      <c r="F15" s="43" t="str">
        <f>'Team sheet'!J30</f>
        <v> </v>
      </c>
      <c r="G15" s="62" t="str">
        <f>'Team sheet'!K30</f>
        <v> </v>
      </c>
    </row>
    <row r="16" spans="2:7" ht="15.75" customHeight="1">
      <c r="B16" s="35">
        <f t="shared" si="0"/>
        <v>0</v>
      </c>
      <c r="C16" s="74" t="str">
        <f t="shared" si="1"/>
        <v> </v>
      </c>
      <c r="D16" s="41" t="str">
        <f>IF('Team sheet'!M30=0," ",'Team sheet'!M30)</f>
        <v> </v>
      </c>
      <c r="E16" s="43" t="str">
        <f>'Team sheet'!O30</f>
        <v> </v>
      </c>
      <c r="F16" s="43" t="str">
        <f>'Team sheet'!P30</f>
        <v> </v>
      </c>
      <c r="G16" s="62" t="str">
        <f>'Team sheet'!Q30</f>
        <v> </v>
      </c>
    </row>
    <row r="17" spans="2:7" ht="15.75" customHeight="1">
      <c r="B17" s="35">
        <f t="shared" si="0"/>
        <v>0</v>
      </c>
      <c r="C17" s="74" t="str">
        <f t="shared" si="1"/>
        <v> </v>
      </c>
      <c r="D17" s="41" t="str">
        <f>IF('Team sheet'!Y30=0," ",'Team sheet'!Y30)</f>
        <v> </v>
      </c>
      <c r="E17" s="43" t="str">
        <f>'Team sheet'!AA30</f>
        <v> </v>
      </c>
      <c r="F17" s="43" t="str">
        <f>'Team sheet'!AB30</f>
        <v> </v>
      </c>
      <c r="G17" s="62" t="str">
        <f>'Team sheet'!AC30</f>
        <v> </v>
      </c>
    </row>
    <row r="18" spans="2:7" ht="15.75" customHeight="1">
      <c r="B18" s="35">
        <f t="shared" si="0"/>
        <v>0</v>
      </c>
      <c r="C18" s="74" t="str">
        <f t="shared" si="1"/>
        <v> </v>
      </c>
      <c r="D18" s="41" t="str">
        <f>IF('Team sheet'!S30=0," ",'Team sheet'!S30)</f>
        <v> </v>
      </c>
      <c r="E18" s="43" t="str">
        <f>'Team sheet'!U30</f>
        <v> </v>
      </c>
      <c r="F18" s="43" t="str">
        <f>'Team sheet'!V30</f>
        <v> </v>
      </c>
      <c r="G18" s="62" t="str">
        <f>'Team sheet'!W30</f>
        <v> </v>
      </c>
    </row>
    <row r="19" spans="2:7" ht="15.75" customHeight="1">
      <c r="B19" s="35">
        <f t="shared" si="0"/>
        <v>0</v>
      </c>
      <c r="C19" s="74" t="str">
        <f t="shared" si="1"/>
        <v> </v>
      </c>
      <c r="D19" s="41" t="str">
        <f>IF('Team sheet'!A39=0," ",'Team sheet'!A39)</f>
        <v> </v>
      </c>
      <c r="E19" s="42" t="str">
        <f>'Team sheet'!C39</f>
        <v> </v>
      </c>
      <c r="F19" s="42" t="str">
        <f>'Team sheet'!D39</f>
        <v> </v>
      </c>
      <c r="G19" s="61" t="str">
        <f>'Team sheet'!E39</f>
        <v> </v>
      </c>
    </row>
    <row r="20" spans="2:7" ht="15.75" customHeight="1">
      <c r="B20" s="35">
        <f t="shared" si="0"/>
        <v>0</v>
      </c>
      <c r="C20" s="74" t="str">
        <f t="shared" si="1"/>
        <v> </v>
      </c>
      <c r="D20" s="41" t="str">
        <f>IF('Team sheet'!A48=0," ",'Team sheet'!A48)</f>
        <v>Individuals</v>
      </c>
      <c r="E20" s="43" t="str">
        <f>'Team sheet'!C48</f>
        <v> </v>
      </c>
      <c r="F20" s="43" t="str">
        <f>'Team sheet'!D48</f>
        <v> </v>
      </c>
      <c r="G20" s="62" t="str">
        <f>'Team sheet'!E48</f>
        <v> </v>
      </c>
    </row>
    <row r="21" spans="2:7" ht="15.75" customHeight="1">
      <c r="B21" s="35">
        <f t="shared" si="0"/>
        <v>0</v>
      </c>
      <c r="C21" s="74" t="str">
        <f t="shared" si="1"/>
        <v> </v>
      </c>
      <c r="D21" s="41" t="str">
        <f>IF('Team sheet'!G48=0," ",'Team sheet'!G48)</f>
        <v>Individuals</v>
      </c>
      <c r="E21" s="43" t="str">
        <f>'Team sheet'!I48</f>
        <v> </v>
      </c>
      <c r="F21" s="43" t="str">
        <f>'Team sheet'!J48</f>
        <v> </v>
      </c>
      <c r="G21" s="62" t="str">
        <f>'Team sheet'!K48</f>
        <v> </v>
      </c>
    </row>
    <row r="22" spans="2:7" ht="15.75" customHeight="1">
      <c r="B22" s="35">
        <f t="shared" si="0"/>
        <v>0</v>
      </c>
      <c r="C22" s="74" t="str">
        <f t="shared" si="1"/>
        <v> </v>
      </c>
      <c r="D22" s="41" t="str">
        <f>IF('Team sheet'!M48=0," ",'Team sheet'!M48)</f>
        <v>Individuals</v>
      </c>
      <c r="E22" s="43" t="str">
        <f>'Team sheet'!O48</f>
        <v> </v>
      </c>
      <c r="F22" s="43" t="str">
        <f>'Team sheet'!P48</f>
        <v> </v>
      </c>
      <c r="G22" s="62" t="str">
        <f>'Team sheet'!Q48</f>
        <v> </v>
      </c>
    </row>
    <row r="23" spans="2:7" ht="15.75" customHeight="1">
      <c r="B23" s="35">
        <f t="shared" si="0"/>
        <v>0</v>
      </c>
      <c r="C23" s="74" t="str">
        <f t="shared" si="1"/>
        <v> </v>
      </c>
      <c r="D23" s="82" t="str">
        <f>IF('Team sheet'!S48=0," ",'Team sheet'!S48)</f>
        <v> </v>
      </c>
      <c r="E23" s="43" t="str">
        <f>'Team sheet'!U48</f>
        <v> </v>
      </c>
      <c r="F23" s="43" t="str">
        <f>'Team sheet'!V48</f>
        <v> </v>
      </c>
      <c r="G23" s="62" t="str">
        <f>'Team sheet'!W48</f>
        <v> </v>
      </c>
    </row>
    <row r="24" spans="2:7" ht="15.75" customHeight="1">
      <c r="B24" s="35">
        <f>IF(G24=" ",0,1)</f>
        <v>0</v>
      </c>
      <c r="C24" s="74" t="str">
        <f t="shared" si="1"/>
        <v> </v>
      </c>
      <c r="D24" s="41" t="str">
        <f>IF('Team sheet'!Y48=0," ",'Team sheet'!Y48)</f>
        <v> </v>
      </c>
      <c r="E24" s="42" t="str">
        <f>'Team sheet'!AA48</f>
        <v> </v>
      </c>
      <c r="F24" s="42" t="str">
        <f>'Team sheet'!AB48</f>
        <v> </v>
      </c>
      <c r="G24" s="61" t="str">
        <f>'Team sheet'!AC48</f>
        <v> </v>
      </c>
    </row>
    <row r="25" spans="2:7" ht="15.75" customHeight="1">
      <c r="B25" s="35">
        <f>IF(G25=" ",0,1)</f>
        <v>0</v>
      </c>
      <c r="C25" s="74" t="str">
        <f t="shared" si="1"/>
        <v> </v>
      </c>
      <c r="D25" s="41" t="str">
        <f>IF('Team sheet'!G39=0," ",'Team sheet'!G39)</f>
        <v> </v>
      </c>
      <c r="E25" s="43" t="str">
        <f>'Team sheet'!I39</f>
        <v> </v>
      </c>
      <c r="F25" s="43" t="str">
        <f>'Team sheet'!J39</f>
        <v> </v>
      </c>
      <c r="G25" s="62" t="str">
        <f>'Team sheet'!K39</f>
        <v> </v>
      </c>
    </row>
    <row r="26" spans="2:7" ht="15.75" customHeight="1">
      <c r="B26" s="35">
        <f>IF(G26=" ",0,1)</f>
        <v>0</v>
      </c>
      <c r="C26" s="74" t="str">
        <f t="shared" si="1"/>
        <v> </v>
      </c>
      <c r="D26" s="41" t="str">
        <f>IF('Team sheet'!M39=0," ",'Team sheet'!M39)</f>
        <v> </v>
      </c>
      <c r="E26" s="43" t="str">
        <f>'Team sheet'!O39</f>
        <v> </v>
      </c>
      <c r="F26" s="43" t="str">
        <f>'Team sheet'!P39</f>
        <v> </v>
      </c>
      <c r="G26" s="62" t="str">
        <f>'Team sheet'!Q39</f>
        <v> </v>
      </c>
    </row>
    <row r="27" spans="2:7" ht="15.75" customHeight="1">
      <c r="B27" s="35">
        <f>IF(G27=" ",0,1)</f>
        <v>0</v>
      </c>
      <c r="C27" s="74" t="str">
        <f t="shared" si="1"/>
        <v> </v>
      </c>
      <c r="D27" s="41" t="str">
        <f>IF('Team sheet'!S39=0," ",'Team sheet'!S39)</f>
        <v> </v>
      </c>
      <c r="E27" s="43" t="str">
        <f>'Team sheet'!U39</f>
        <v> </v>
      </c>
      <c r="F27" s="43" t="str">
        <f>'Team sheet'!V39</f>
        <v> </v>
      </c>
      <c r="G27" s="62" t="str">
        <f>'Team sheet'!W39</f>
        <v> </v>
      </c>
    </row>
    <row r="28" spans="2:7" ht="15.75" customHeight="1" thickBot="1">
      <c r="B28" s="35">
        <f>IF(G28=" ",0,1)</f>
        <v>0</v>
      </c>
      <c r="C28" s="75" t="str">
        <f t="shared" si="1"/>
        <v> </v>
      </c>
      <c r="D28" s="83" t="str">
        <f>IF('Team sheet'!Y39=0," ",'Team sheet'!Y39)</f>
        <v> </v>
      </c>
      <c r="E28" s="66" t="str">
        <f>'Team sheet'!AA39</f>
        <v> </v>
      </c>
      <c r="F28" s="66" t="str">
        <f>'Team sheet'!AB39</f>
        <v> </v>
      </c>
      <c r="G28" s="67" t="str">
        <f>'Team sheet'!AC39</f>
        <v> </v>
      </c>
    </row>
    <row r="29" ht="12.75" customHeight="1">
      <c r="C29" s="68"/>
    </row>
    <row r="30" ht="13.5" customHeight="1" thickBot="1">
      <c r="C30" s="68"/>
    </row>
    <row r="31" spans="3:7" ht="21.75" customHeight="1" thickBot="1">
      <c r="C31" s="37" t="s">
        <v>8</v>
      </c>
      <c r="D31" s="46" t="s">
        <v>5</v>
      </c>
      <c r="E31" s="39" t="s">
        <v>1</v>
      </c>
      <c r="F31" s="39" t="s">
        <v>2</v>
      </c>
      <c r="G31" s="40" t="s">
        <v>3</v>
      </c>
    </row>
    <row r="32" spans="2:7" ht="15.75" customHeight="1" thickTop="1">
      <c r="B32" s="35">
        <f>IF(G32=" ",0,1)</f>
        <v>1</v>
      </c>
      <c r="C32" s="74" t="str">
        <f>IF(B32=1,(IF(COUNTIF($G$32:$G$41,G32)&gt;1,"T","")&amp;RANK(G32,$G$32:$G$41,1))," ")</f>
        <v>5</v>
      </c>
      <c r="D32" s="41" t="str">
        <f>IF('Team sheet'!B52=0," ",'Team sheet'!B52)</f>
        <v>Sydney Amerson</v>
      </c>
      <c r="E32" s="48">
        <f>IF('Team sheet'!C52&gt;1,'Team sheet'!C52," ")</f>
        <v>79</v>
      </c>
      <c r="F32" s="48">
        <f>IF('Team sheet'!D52&gt;1,'Team sheet'!D52," ")</f>
        <v>82</v>
      </c>
      <c r="G32" s="69">
        <f>'Team sheet'!E52</f>
        <v>161</v>
      </c>
    </row>
    <row r="33" spans="2:7" ht="15.75" customHeight="1">
      <c r="B33" s="35">
        <f aca="true" t="shared" si="2" ref="B33:B41">IF(G33=" ",0,1)</f>
        <v>1</v>
      </c>
      <c r="C33" s="74" t="str">
        <f aca="true" t="shared" si="3" ref="C33:C41">IF(B33=1,(IF(COUNTIF($G$32:$G$41,G33)&gt;1,"T","")&amp;RANK(G33,$G$32:$G$41,1))," ")</f>
        <v>3</v>
      </c>
      <c r="D33" s="82" t="str">
        <f>IF('Team sheet'!H52=0," ",'Team sheet'!H52)</f>
        <v>Eliza Whiteside</v>
      </c>
      <c r="E33" s="84">
        <f>IF('Team sheet'!I52&gt;1,'Team sheet'!I52," ")</f>
        <v>77</v>
      </c>
      <c r="F33" s="84">
        <f>IF('Team sheet'!J52&gt;1,'Team sheet'!J52," ")</f>
        <v>80</v>
      </c>
      <c r="G33" s="47">
        <f>'Team sheet'!K52</f>
        <v>157</v>
      </c>
    </row>
    <row r="34" spans="2:7" ht="15.75" customHeight="1">
      <c r="B34" s="35">
        <f t="shared" si="2"/>
        <v>1</v>
      </c>
      <c r="C34" s="74" t="str">
        <f t="shared" si="3"/>
        <v>1</v>
      </c>
      <c r="D34" s="82" t="str">
        <f>IF('Team sheet'!B55=0," ",'Team sheet'!B55)</f>
        <v>Olivia Ireland</v>
      </c>
      <c r="E34" s="84">
        <f>IF('Team sheet'!C55&gt;1,'Team sheet'!C55," ")</f>
        <v>76</v>
      </c>
      <c r="F34" s="84">
        <f>IF('Team sheet'!D55&gt;1,'Team sheet'!D55," ")</f>
        <v>71</v>
      </c>
      <c r="G34" s="47">
        <f>'Team sheet'!E55</f>
        <v>147</v>
      </c>
    </row>
    <row r="35" spans="2:7" ht="15.75" customHeight="1">
      <c r="B35" s="35">
        <f t="shared" si="2"/>
        <v>1</v>
      </c>
      <c r="C35" s="74" t="str">
        <f t="shared" si="3"/>
        <v>8</v>
      </c>
      <c r="D35" s="82" t="str">
        <f>IF('Team sheet'!N55=0," ",'Team sheet'!N55)</f>
        <v>Yasmene Clark</v>
      </c>
      <c r="E35" s="84">
        <f>IF('Team sheet'!O55&gt;1,'Team sheet'!O55," ")</f>
        <v>90</v>
      </c>
      <c r="F35" s="84">
        <f>IF('Team sheet'!P55&gt;1,'Team sheet'!P55," ")</f>
        <v>89</v>
      </c>
      <c r="G35" s="47">
        <f>'Team sheet'!Q55</f>
        <v>179</v>
      </c>
    </row>
    <row r="36" spans="2:7" ht="15.75" customHeight="1">
      <c r="B36" s="35">
        <f t="shared" si="2"/>
        <v>1</v>
      </c>
      <c r="C36" s="74" t="str">
        <f t="shared" si="3"/>
        <v>9</v>
      </c>
      <c r="D36" s="82" t="str">
        <f>IF('Team sheet'!N52=0," ",'Team sheet'!N52)</f>
        <v>Merci Santerini</v>
      </c>
      <c r="E36" s="84">
        <f>IF('Team sheet'!O52&gt;1,'Team sheet'!O52," ")</f>
        <v>99</v>
      </c>
      <c r="F36" s="84">
        <f>IF('Team sheet'!P52&gt;1,'Team sheet'!P52," ")</f>
        <v>97</v>
      </c>
      <c r="G36" s="47">
        <f>'Team sheet'!Q52</f>
        <v>196</v>
      </c>
    </row>
    <row r="37" spans="2:7" ht="15.75" customHeight="1">
      <c r="B37" s="35">
        <f t="shared" si="2"/>
        <v>1</v>
      </c>
      <c r="C37" s="74" t="str">
        <f t="shared" si="3"/>
        <v>2</v>
      </c>
      <c r="D37" s="82" t="str">
        <f>IF('Team sheet'!H55=0," ",'Team sheet'!H55)</f>
        <v>Akiera Sanchez</v>
      </c>
      <c r="E37" s="84">
        <f>IF('Team sheet'!I55&gt;1,'Team sheet'!I55," ")</f>
        <v>77</v>
      </c>
      <c r="F37" s="84">
        <f>IF('Team sheet'!J55&gt;1,'Team sheet'!J55," ")</f>
        <v>74</v>
      </c>
      <c r="G37" s="47">
        <f>'Team sheet'!K55</f>
        <v>151</v>
      </c>
    </row>
    <row r="38" spans="2:7" ht="15.75" customHeight="1">
      <c r="B38" s="35">
        <f t="shared" si="2"/>
        <v>1</v>
      </c>
      <c r="C38" s="74" t="str">
        <f t="shared" si="3"/>
        <v>7</v>
      </c>
      <c r="D38" s="82" t="str">
        <f>IF('Team sheet'!T52=0," ",'Team sheet'!T52)</f>
        <v>Hanna Webber</v>
      </c>
      <c r="E38" s="84">
        <f>IF('Team sheet'!U52&gt;1,'Team sheet'!U52," ")</f>
        <v>87</v>
      </c>
      <c r="F38" s="84">
        <f>IF('Team sheet'!V52&gt;1,'Team sheet'!V52," ")</f>
        <v>85</v>
      </c>
      <c r="G38" s="47">
        <f>'Team sheet'!W52</f>
        <v>172</v>
      </c>
    </row>
    <row r="39" spans="2:7" ht="15.75" customHeight="1">
      <c r="B39" s="35">
        <f t="shared" si="2"/>
        <v>1</v>
      </c>
      <c r="C39" s="74" t="str">
        <f t="shared" si="3"/>
        <v>6</v>
      </c>
      <c r="D39" s="82" t="str">
        <f>IF('Team sheet'!T55=0," ",'Team sheet'!T55)</f>
        <v>Ava Neal</v>
      </c>
      <c r="E39" s="84">
        <f>IF('Team sheet'!U55&gt;1,'Team sheet'!U55," ")</f>
        <v>86</v>
      </c>
      <c r="F39" s="84">
        <f>IF('Team sheet'!V55&gt;1,'Team sheet'!V55," ")</f>
        <v>82</v>
      </c>
      <c r="G39" s="47">
        <f>'Team sheet'!W55</f>
        <v>168</v>
      </c>
    </row>
    <row r="40" spans="2:7" ht="15.75" customHeight="1">
      <c r="B40" s="35">
        <f t="shared" si="2"/>
        <v>1</v>
      </c>
      <c r="C40" s="74" t="str">
        <f t="shared" si="3"/>
        <v>4</v>
      </c>
      <c r="D40" s="82" t="str">
        <f>IF('Team sheet'!Z52=0," ",'Team sheet'!Z52)</f>
        <v>Nelia Leong</v>
      </c>
      <c r="E40" s="84">
        <f>IF('Team sheet'!AA52&gt;1,'Team sheet'!AA52," ")</f>
        <v>80</v>
      </c>
      <c r="F40" s="84">
        <f>IF('Team sheet'!AB52&gt;1,'Team sheet'!AB52," ")</f>
        <v>80</v>
      </c>
      <c r="G40" s="47">
        <f>'Team sheet'!AC52</f>
        <v>160</v>
      </c>
    </row>
    <row r="41" spans="2:7" ht="15.75" customHeight="1" thickBot="1">
      <c r="B41" s="35">
        <f t="shared" si="2"/>
        <v>1</v>
      </c>
      <c r="C41" s="75" t="str">
        <f t="shared" si="3"/>
        <v>10</v>
      </c>
      <c r="D41" s="83" t="str">
        <f>IF('Team sheet'!Z55=0," ",'Team sheet'!Z55)</f>
        <v>Ashley Robertson</v>
      </c>
      <c r="E41" s="85">
        <f>IF('Team sheet'!AA55&gt;1,'Team sheet'!AA55," ")</f>
        <v>111</v>
      </c>
      <c r="F41" s="85">
        <f>IF('Team sheet'!AB55&gt;1,'Team sheet'!AB55," ")</f>
        <v>110</v>
      </c>
      <c r="G41" s="49">
        <f>'Team sheet'!AC55</f>
        <v>221</v>
      </c>
    </row>
    <row r="43" spans="3:7" ht="12.75">
      <c r="C43" s="50"/>
      <c r="D43" s="51"/>
      <c r="E43" s="50"/>
      <c r="F43" s="50"/>
      <c r="G43" s="50"/>
    </row>
    <row r="44" spans="4:7" ht="12.75">
      <c r="D44" s="44"/>
      <c r="E44" s="45"/>
      <c r="F44" s="45"/>
      <c r="G44" s="45"/>
    </row>
    <row r="53" spans="4:7" ht="12.75">
      <c r="D53" s="44"/>
      <c r="E53" s="45"/>
      <c r="F53" s="45"/>
      <c r="G53" s="45"/>
    </row>
    <row r="54" spans="4:7" ht="12.75">
      <c r="D54" s="44"/>
      <c r="E54" s="45"/>
      <c r="F54" s="45"/>
      <c r="G54" s="45"/>
    </row>
    <row r="55" spans="4:7" ht="12.75">
      <c r="D55" s="44"/>
      <c r="E55" s="45"/>
      <c r="F55" s="45"/>
      <c r="G55" s="45"/>
    </row>
    <row r="58" spans="4:7" ht="12.75">
      <c r="D58" s="44"/>
      <c r="E58" s="45"/>
      <c r="F58" s="45"/>
      <c r="G58" s="45"/>
    </row>
    <row r="59" spans="4:7" ht="12.75">
      <c r="D59" s="44"/>
      <c r="E59" s="45"/>
      <c r="F59" s="45"/>
      <c r="G59" s="45"/>
    </row>
    <row r="60" spans="4:7" ht="12.75">
      <c r="D60" s="44"/>
      <c r="E60" s="45"/>
      <c r="F60" s="45"/>
      <c r="G60" s="45"/>
    </row>
    <row r="62" spans="3:7" ht="12.75">
      <c r="C62" s="50"/>
      <c r="D62" s="51"/>
      <c r="E62" s="50"/>
      <c r="F62" s="50"/>
      <c r="G62" s="50"/>
    </row>
    <row r="63" spans="4:7" ht="12.75">
      <c r="D63" s="44"/>
      <c r="E63" s="45"/>
      <c r="F63" s="45"/>
      <c r="G63" s="45"/>
    </row>
    <row r="64" spans="4:7" ht="12.75">
      <c r="D64" s="44"/>
      <c r="E64" s="45"/>
      <c r="F64" s="45"/>
      <c r="G64" s="45"/>
    </row>
    <row r="65" spans="4:7" ht="12.75">
      <c r="D65" s="44"/>
      <c r="E65" s="45"/>
      <c r="F65" s="45"/>
      <c r="G65" s="45"/>
    </row>
    <row r="73" spans="3:8" ht="12.75">
      <c r="C73" s="50"/>
      <c r="D73" s="52"/>
      <c r="E73" s="53"/>
      <c r="F73" s="53"/>
      <c r="G73" s="53"/>
      <c r="H73" s="54"/>
    </row>
    <row r="74" spans="3:8" ht="12.75">
      <c r="C74" s="50"/>
      <c r="D74" s="52"/>
      <c r="E74" s="53"/>
      <c r="F74" s="53"/>
      <c r="G74" s="53"/>
      <c r="H74" s="54"/>
    </row>
    <row r="75" spans="3:8" ht="12.75">
      <c r="C75" s="50"/>
      <c r="D75" s="52"/>
      <c r="E75" s="53"/>
      <c r="F75" s="53"/>
      <c r="G75" s="53"/>
      <c r="H75" s="54"/>
    </row>
    <row r="76" spans="3:8" ht="12.75">
      <c r="C76" s="50"/>
      <c r="D76" s="51"/>
      <c r="E76" s="50"/>
      <c r="F76" s="50"/>
      <c r="G76" s="50"/>
      <c r="H76" s="54"/>
    </row>
    <row r="77" spans="3:8" ht="12.75">
      <c r="C77" s="50"/>
      <c r="D77" s="51"/>
      <c r="E77" s="50"/>
      <c r="F77" s="50"/>
      <c r="G77" s="50"/>
      <c r="H77" s="54"/>
    </row>
    <row r="78" spans="3:8" ht="12.75">
      <c r="C78" s="50"/>
      <c r="D78" s="52"/>
      <c r="E78" s="53"/>
      <c r="F78" s="53"/>
      <c r="G78" s="53"/>
      <c r="H78" s="54"/>
    </row>
    <row r="79" spans="3:8" ht="12.75">
      <c r="C79" s="50"/>
      <c r="D79" s="52"/>
      <c r="E79" s="53"/>
      <c r="F79" s="53"/>
      <c r="G79" s="53"/>
      <c r="H79" s="54"/>
    </row>
    <row r="80" spans="4:7" ht="12.75">
      <c r="D80" s="44"/>
      <c r="E80" s="45"/>
      <c r="F80" s="45"/>
      <c r="G80" s="45"/>
    </row>
    <row r="82" spans="4:7" ht="12.75">
      <c r="D82" s="51"/>
      <c r="E82" s="50"/>
      <c r="F82" s="50"/>
      <c r="G82" s="50"/>
    </row>
  </sheetData>
  <sheetProtection sheet="1"/>
  <mergeCells count="1">
    <mergeCell ref="C1:G1"/>
  </mergeCells>
  <printOptions/>
  <pageMargins left="1.75" right="0.75" top="0.75" bottom="0.75" header="0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4"/>
  <sheetViews>
    <sheetView zoomScale="90" zoomScaleNormal="90" workbookViewId="0" topLeftCell="A2">
      <selection activeCell="K8" sqref="K8"/>
    </sheetView>
  </sheetViews>
  <sheetFormatPr defaultColWidth="9.140625" defaultRowHeight="12.75"/>
  <cols>
    <col min="1" max="1" width="1.7109375" style="2" customWidth="1"/>
    <col min="2" max="2" width="1.8515625" style="33" hidden="1" customWidth="1"/>
    <col min="3" max="4" width="6.7109375" style="33" hidden="1" customWidth="1"/>
    <col min="5" max="5" width="7.140625" style="33" bestFit="1" customWidth="1"/>
    <col min="6" max="6" width="22.7109375" style="2" customWidth="1"/>
    <col min="7" max="8" width="6.7109375" style="33" customWidth="1"/>
    <col min="9" max="9" width="7.7109375" style="33" customWidth="1"/>
    <col min="10" max="10" width="22.7109375" style="33" customWidth="1"/>
    <col min="11" max="11" width="18.140625" style="2" customWidth="1"/>
    <col min="12" max="12" width="16.00390625" style="2" customWidth="1"/>
    <col min="13" max="13" width="9.140625" style="2" customWidth="1"/>
    <col min="14" max="14" width="20.57421875" style="2" customWidth="1"/>
    <col min="15" max="15" width="21.421875" style="2" customWidth="1"/>
    <col min="16" max="17" width="4.7109375" style="33" customWidth="1"/>
    <col min="18" max="18" width="6.7109375" style="33" customWidth="1"/>
    <col min="19" max="19" width="13.7109375" style="2" customWidth="1"/>
    <col min="20" max="16384" width="9.140625" style="2" customWidth="1"/>
  </cols>
  <sheetData>
    <row r="1" spans="5:10" ht="30" customHeight="1" thickBot="1">
      <c r="E1" s="135" t="str">
        <f>'Team sheet'!A1</f>
        <v>2021 3A State Championship, Hackler G.C., October 25-26th, 2021</v>
      </c>
      <c r="F1" s="136"/>
      <c r="G1" s="136"/>
      <c r="H1" s="136"/>
      <c r="I1" s="136"/>
      <c r="J1" s="136"/>
    </row>
    <row r="2" spans="3:10" ht="24" customHeight="1" thickBot="1">
      <c r="C2" s="33" t="s">
        <v>14</v>
      </c>
      <c r="D2" s="33" t="s">
        <v>15</v>
      </c>
      <c r="E2" s="37" t="s">
        <v>8</v>
      </c>
      <c r="F2" s="55" t="s">
        <v>9</v>
      </c>
      <c r="G2" s="56" t="s">
        <v>1</v>
      </c>
      <c r="H2" s="56" t="s">
        <v>2</v>
      </c>
      <c r="I2" s="56" t="s">
        <v>3</v>
      </c>
      <c r="J2" s="57" t="s">
        <v>7</v>
      </c>
    </row>
    <row r="3" spans="2:11" ht="15.75" customHeight="1" thickTop="1">
      <c r="B3" s="33">
        <f>IF(I3=" ",0,1)</f>
        <v>1</v>
      </c>
      <c r="C3" s="33" t="str">
        <f>IF(AND($G$164=1,$I$164=0,NOT(G3=" ")),(IF(COUNTIF($G$3:$G$162,G3)&gt;1,"T","")&amp;RANK(G3,$G$3:$G$162,1))," ")</f>
        <v> </v>
      </c>
      <c r="D3" s="33" t="str">
        <f aca="true" t="shared" si="0" ref="D3:D34">IF(B3=1,(IF(COUNTIF($I$3:$I$162,I3)&gt;1,"T","")&amp;RANK(I3,$I$3:$I$162,1))," ")</f>
        <v>1</v>
      </c>
      <c r="E3" s="70" t="str">
        <f aca="true" t="shared" si="1" ref="E3:E34">IF(($I$164=1),D3,C3)</f>
        <v>1</v>
      </c>
      <c r="F3" s="58" t="str">
        <f>IF('Team sheet'!AE66=0," ",'Team sheet'!AE66)</f>
        <v>Sydney Roberts</v>
      </c>
      <c r="G3" s="59">
        <f>IF('Team sheet'!AF66&gt;54,'Team sheet'!AF66," ")</f>
        <v>66</v>
      </c>
      <c r="H3" s="59">
        <f>IF('Team sheet'!AG66&gt;54,'Team sheet'!AG66," ")</f>
        <v>70</v>
      </c>
      <c r="I3" s="59">
        <f>IF('Team sheet'!AH66&gt;54,'Team sheet'!AH66," ")</f>
        <v>136</v>
      </c>
      <c r="J3" s="100" t="str">
        <f>IF('Team sheet'!AI66=0," ",'Team sheet'!AI66)</f>
        <v>Chesnee</v>
      </c>
      <c r="K3" s="60"/>
    </row>
    <row r="4" spans="2:11" ht="15.75" customHeight="1">
      <c r="B4" s="33">
        <f aca="true" t="shared" si="2" ref="B4:B67">IF(I4=" ",0,1)</f>
        <v>1</v>
      </c>
      <c r="C4" s="33" t="str">
        <f aca="true" t="shared" si="3" ref="C4:C67">IF(AND($G$164=1,$I$164=0,NOT(G4=" ")),(IF(COUNTIF($G$3:$G$162,G4)&gt;1,"T","")&amp;RANK(G4,$G$3:$G$162,1))," ")</f>
        <v> </v>
      </c>
      <c r="D4" s="33" t="str">
        <f t="shared" si="0"/>
        <v>2</v>
      </c>
      <c r="E4" s="70" t="str">
        <f t="shared" si="1"/>
        <v>2</v>
      </c>
      <c r="F4" s="58" t="str">
        <f>IF('Team sheet'!AE60=0," ",'Team sheet'!AE60)</f>
        <v>Kennedy Gooding</v>
      </c>
      <c r="G4" s="59">
        <f>IF('Team sheet'!AF60&gt;54,'Team sheet'!AF60," ")</f>
        <v>70</v>
      </c>
      <c r="H4" s="59">
        <f>IF('Team sheet'!AG60&gt;54,'Team sheet'!AG60," ")</f>
        <v>72</v>
      </c>
      <c r="I4" s="59">
        <f>IF('Team sheet'!AH60&gt;54,'Team sheet'!AH60," ")</f>
        <v>142</v>
      </c>
      <c r="J4" s="103" t="str">
        <f>IF('Team sheet'!AI60=0," ",'Team sheet'!AI60)</f>
        <v>Gilbert</v>
      </c>
      <c r="K4" s="60"/>
    </row>
    <row r="5" spans="2:11" ht="15.75" customHeight="1">
      <c r="B5" s="33">
        <f t="shared" si="2"/>
        <v>1</v>
      </c>
      <c r="C5" s="33" t="str">
        <f t="shared" si="3"/>
        <v> </v>
      </c>
      <c r="D5" s="33" t="str">
        <f t="shared" si="0"/>
        <v>3</v>
      </c>
      <c r="E5" s="70" t="str">
        <f t="shared" si="1"/>
        <v>3</v>
      </c>
      <c r="F5" s="58" t="str">
        <f>IF('Team sheet'!AE67=0," ",'Team sheet'!AE67)</f>
        <v>Olivia Roberts</v>
      </c>
      <c r="G5" s="59">
        <f>IF('Team sheet'!AF67&gt;54,'Team sheet'!AF67," ")</f>
        <v>72</v>
      </c>
      <c r="H5" s="59">
        <f>IF('Team sheet'!AG67&gt;54,'Team sheet'!AG67," ")</f>
        <v>71</v>
      </c>
      <c r="I5" s="59">
        <f>IF('Team sheet'!AH67&gt;54,'Team sheet'!AH67," ")</f>
        <v>143</v>
      </c>
      <c r="J5" s="103" t="str">
        <f>IF('Team sheet'!AI67=0," ",'Team sheet'!AI67)</f>
        <v>Chesnee</v>
      </c>
      <c r="K5" s="60"/>
    </row>
    <row r="6" spans="2:11" ht="15.75" customHeight="1">
      <c r="B6" s="33">
        <f t="shared" si="2"/>
        <v>1</v>
      </c>
      <c r="C6" s="33" t="str">
        <f t="shared" si="3"/>
        <v> </v>
      </c>
      <c r="D6" s="33" t="str">
        <f t="shared" si="0"/>
        <v>4</v>
      </c>
      <c r="E6" s="70" t="str">
        <f t="shared" si="1"/>
        <v>4</v>
      </c>
      <c r="F6" s="58" t="str">
        <f>IF('Team sheet'!AE103=0," ",'Team sheet'!AE103)</f>
        <v>Emilyn Davis</v>
      </c>
      <c r="G6" s="59">
        <f>IF('Team sheet'!AF103&gt;54,'Team sheet'!AF103," ")</f>
        <v>73</v>
      </c>
      <c r="H6" s="59">
        <f>IF('Team sheet'!AG103&gt;54,'Team sheet'!AG103," ")</f>
        <v>71</v>
      </c>
      <c r="I6" s="59">
        <f>IF('Team sheet'!AH103&gt;54,'Team sheet'!AH103," ")</f>
        <v>144</v>
      </c>
      <c r="J6" s="103" t="str">
        <f>IF('Team sheet'!AI103=0," ",'Team sheet'!AI103)</f>
        <v>BHP</v>
      </c>
      <c r="K6" s="60"/>
    </row>
    <row r="7" spans="2:11" ht="15.75" customHeight="1">
      <c r="B7" s="33">
        <f t="shared" si="2"/>
        <v>1</v>
      </c>
      <c r="C7" s="33" t="str">
        <f t="shared" si="3"/>
        <v> </v>
      </c>
      <c r="D7" s="33" t="str">
        <f t="shared" si="0"/>
        <v>5</v>
      </c>
      <c r="E7" s="70" t="str">
        <f t="shared" si="1"/>
        <v>5</v>
      </c>
      <c r="F7" s="58" t="str">
        <f>IF('Team sheet'!AE211=0," ",'Team sheet'!AE211)</f>
        <v>Olivia Ireland</v>
      </c>
      <c r="G7" s="59">
        <f>IF('Team sheet'!AF211&gt;54,'Team sheet'!AF211," ")</f>
        <v>76</v>
      </c>
      <c r="H7" s="59">
        <f>IF('Team sheet'!AG211&gt;54,'Team sheet'!AG211," ")</f>
        <v>71</v>
      </c>
      <c r="I7" s="59">
        <f>IF('Team sheet'!AH211&gt;54,'Team sheet'!AH211," ")</f>
        <v>147</v>
      </c>
      <c r="J7" s="103" t="str">
        <f>IF('Team sheet'!AI211=0," ",'Team sheet'!AI211)</f>
        <v>Chapman</v>
      </c>
      <c r="K7" s="60"/>
    </row>
    <row r="8" spans="2:11" ht="15.75" customHeight="1">
      <c r="B8" s="33">
        <f t="shared" si="2"/>
        <v>1</v>
      </c>
      <c r="C8" s="33" t="str">
        <f t="shared" si="3"/>
        <v> </v>
      </c>
      <c r="D8" s="33" t="str">
        <f t="shared" si="0"/>
        <v>6</v>
      </c>
      <c r="E8" s="70" t="str">
        <f t="shared" si="1"/>
        <v>6</v>
      </c>
      <c r="F8" s="58" t="str">
        <f>IF('Team sheet'!AE114=0," ",'Team sheet'!AE114)</f>
        <v>Peyton O' Brien</v>
      </c>
      <c r="G8" s="59">
        <f>IF('Team sheet'!AF114&gt;54,'Team sheet'!AF114," ")</f>
        <v>76</v>
      </c>
      <c r="H8" s="59">
        <f>IF('Team sheet'!AG114&gt;54,'Team sheet'!AG114," ")</f>
        <v>73</v>
      </c>
      <c r="I8" s="59">
        <f>IF('Team sheet'!AH114&gt;54,'Team sheet'!AH114," ")</f>
        <v>149</v>
      </c>
      <c r="J8" s="103" t="str">
        <f>IF('Team sheet'!AI114=0," ",'Team sheet'!AI114)</f>
        <v>Daniel</v>
      </c>
      <c r="K8" s="60"/>
    </row>
    <row r="9" spans="2:11" ht="15.75" customHeight="1">
      <c r="B9" s="33">
        <f t="shared" si="2"/>
        <v>1</v>
      </c>
      <c r="C9" s="33" t="str">
        <f t="shared" si="3"/>
        <v> </v>
      </c>
      <c r="D9" s="33" t="str">
        <f t="shared" si="0"/>
        <v>7</v>
      </c>
      <c r="E9" s="70" t="str">
        <f t="shared" si="1"/>
        <v>7</v>
      </c>
      <c r="F9" s="58" t="str">
        <f>IF('Team sheet'!AE213=0," ",'Team sheet'!AE213)</f>
        <v>Akiera Sanchez</v>
      </c>
      <c r="G9" s="59">
        <f>IF('Team sheet'!AF213&gt;54,'Team sheet'!AF213," ")</f>
        <v>77</v>
      </c>
      <c r="H9" s="59">
        <f>IF('Team sheet'!AG213&gt;54,'Team sheet'!AG213," ")</f>
        <v>74</v>
      </c>
      <c r="I9" s="59">
        <f>IF('Team sheet'!AH213&gt;54,'Team sheet'!AH213," ")</f>
        <v>151</v>
      </c>
      <c r="J9" s="103" t="str">
        <f>IF('Team sheet'!AI213=0," ",'Team sheet'!AI213)</f>
        <v>Academic Magnet</v>
      </c>
      <c r="K9" s="60"/>
    </row>
    <row r="10" spans="2:11" ht="15.75" customHeight="1">
      <c r="B10" s="33">
        <f t="shared" si="2"/>
        <v>1</v>
      </c>
      <c r="C10" s="33" t="str">
        <f t="shared" si="3"/>
        <v> </v>
      </c>
      <c r="D10" s="33" t="str">
        <f t="shared" si="0"/>
        <v>8</v>
      </c>
      <c r="E10" s="70" t="str">
        <f t="shared" si="1"/>
        <v>8</v>
      </c>
      <c r="F10" s="58" t="str">
        <f>IF('Team sheet'!AE78=0," ",'Team sheet'!AE78)</f>
        <v>Ella Kate Barnett</v>
      </c>
      <c r="G10" s="59">
        <f>IF('Team sheet'!AF78&gt;54,'Team sheet'!AF78," ")</f>
        <v>75</v>
      </c>
      <c r="H10" s="59">
        <f>IF('Team sheet'!AG78&gt;54,'Team sheet'!AG78," ")</f>
        <v>77</v>
      </c>
      <c r="I10" s="59">
        <f>IF('Team sheet'!AH78&gt;54,'Team sheet'!AH78," ")</f>
        <v>152</v>
      </c>
      <c r="J10" s="103" t="str">
        <f>IF('Team sheet'!AI78=0," ",'Team sheet'!AI78)</f>
        <v>Aynor</v>
      </c>
      <c r="K10" s="60"/>
    </row>
    <row r="11" spans="2:11" ht="15.75" customHeight="1">
      <c r="B11" s="33">
        <f t="shared" si="2"/>
        <v>1</v>
      </c>
      <c r="C11" s="33" t="str">
        <f t="shared" si="3"/>
        <v> </v>
      </c>
      <c r="D11" s="33" t="str">
        <f t="shared" si="0"/>
        <v>T9</v>
      </c>
      <c r="E11" s="70" t="str">
        <f t="shared" si="1"/>
        <v>T9</v>
      </c>
      <c r="F11" s="58" t="str">
        <f>IF('Team sheet'!AE61=0," ",'Team sheet'!AE61)</f>
        <v>Alexis Hodge</v>
      </c>
      <c r="G11" s="59">
        <f>IF('Team sheet'!AF61&gt;54,'Team sheet'!AF61," ")</f>
        <v>77</v>
      </c>
      <c r="H11" s="59">
        <f>IF('Team sheet'!AG61&gt;54,'Team sheet'!AG61," ")</f>
        <v>76</v>
      </c>
      <c r="I11" s="59">
        <f>IF('Team sheet'!AH61&gt;54,'Team sheet'!AH61," ")</f>
        <v>153</v>
      </c>
      <c r="J11" s="103" t="str">
        <f>IF('Team sheet'!AI61=0," ",'Team sheet'!AI61)</f>
        <v>Gilbert</v>
      </c>
      <c r="K11" s="60"/>
    </row>
    <row r="12" spans="2:11" ht="15.75" customHeight="1">
      <c r="B12" s="33">
        <f t="shared" si="2"/>
        <v>1</v>
      </c>
      <c r="C12" s="33" t="str">
        <f t="shared" si="3"/>
        <v> </v>
      </c>
      <c r="D12" s="33" t="str">
        <f t="shared" si="0"/>
        <v>T9</v>
      </c>
      <c r="E12" s="70" t="str">
        <f t="shared" si="1"/>
        <v>T9</v>
      </c>
      <c r="F12" s="58" t="str">
        <f>IF('Team sheet'!AE84=0," ",'Team sheet'!AE84)</f>
        <v>Allie Bird</v>
      </c>
      <c r="G12" s="59">
        <f>IF('Team sheet'!AF84&gt;54,'Team sheet'!AF84," ")</f>
        <v>76</v>
      </c>
      <c r="H12" s="59">
        <f>IF('Team sheet'!AG84&gt;54,'Team sheet'!AG84," ")</f>
        <v>77</v>
      </c>
      <c r="I12" s="59">
        <f>IF('Team sheet'!AH84&gt;54,'Team sheet'!AH84," ")</f>
        <v>153</v>
      </c>
      <c r="J12" s="103" t="str">
        <f>IF('Team sheet'!AI84=0," ",'Team sheet'!AI84)</f>
        <v>Waccamaw</v>
      </c>
      <c r="K12" s="60"/>
    </row>
    <row r="13" spans="2:11" ht="15.75" customHeight="1">
      <c r="B13" s="33">
        <f t="shared" si="2"/>
        <v>1</v>
      </c>
      <c r="C13" s="33" t="str">
        <f t="shared" si="3"/>
        <v> </v>
      </c>
      <c r="D13" s="33" t="str">
        <f t="shared" si="0"/>
        <v>T11</v>
      </c>
      <c r="E13" s="70" t="str">
        <f t="shared" si="1"/>
        <v>T11</v>
      </c>
      <c r="F13" s="58" t="str">
        <f>IF('Team sheet'!AE72=0," ",'Team sheet'!AE72)</f>
        <v>Ansley Bryson</v>
      </c>
      <c r="G13" s="59">
        <f>IF('Team sheet'!AF72&gt;54,'Team sheet'!AF72," ")</f>
        <v>77</v>
      </c>
      <c r="H13" s="59">
        <f>IF('Team sheet'!AG72&gt;54,'Team sheet'!AG72," ")</f>
        <v>77</v>
      </c>
      <c r="I13" s="59">
        <f>IF('Team sheet'!AH72&gt;54,'Team sheet'!AH72," ")</f>
        <v>154</v>
      </c>
      <c r="J13" s="103" t="str">
        <f>IF('Team sheet'!AI72=0," ",'Team sheet'!AI72)</f>
        <v>Seneca</v>
      </c>
      <c r="K13" s="60"/>
    </row>
    <row r="14" spans="2:11" ht="15.75" customHeight="1">
      <c r="B14" s="33">
        <f t="shared" si="2"/>
        <v>1</v>
      </c>
      <c r="C14" s="33" t="str">
        <f t="shared" si="3"/>
        <v> </v>
      </c>
      <c r="D14" s="33" t="str">
        <f t="shared" si="0"/>
        <v>T11</v>
      </c>
      <c r="E14" s="70" t="str">
        <f t="shared" si="1"/>
        <v>T11</v>
      </c>
      <c r="F14" s="58" t="str">
        <f>IF('Team sheet'!AE69=0," ",'Team sheet'!AE69)</f>
        <v>Addy Parker</v>
      </c>
      <c r="G14" s="59">
        <f>IF('Team sheet'!AF69&gt;54,'Team sheet'!AF69," ")</f>
        <v>76</v>
      </c>
      <c r="H14" s="59">
        <f>IF('Team sheet'!AG69&gt;54,'Team sheet'!AG69," ")</f>
        <v>78</v>
      </c>
      <c r="I14" s="59">
        <f>IF('Team sheet'!AH69&gt;54,'Team sheet'!AH69," ")</f>
        <v>154</v>
      </c>
      <c r="J14" s="103" t="str">
        <f>IF('Team sheet'!AI69=0," ",'Team sheet'!AI69)</f>
        <v>Chesnee</v>
      </c>
      <c r="K14" s="60"/>
    </row>
    <row r="15" spans="2:11" ht="15.75" customHeight="1">
      <c r="B15" s="33">
        <f t="shared" si="2"/>
        <v>1</v>
      </c>
      <c r="C15" s="33" t="str">
        <f t="shared" si="3"/>
        <v> </v>
      </c>
      <c r="D15" s="33" t="str">
        <f t="shared" si="0"/>
        <v>13</v>
      </c>
      <c r="E15" s="70" t="str">
        <f t="shared" si="1"/>
        <v>13</v>
      </c>
      <c r="F15" s="58" t="str">
        <f>IF('Team sheet'!AE62=0," ",'Team sheet'!AE62)</f>
        <v>Meredith Price</v>
      </c>
      <c r="G15" s="59">
        <f>IF('Team sheet'!AF62&gt;54,'Team sheet'!AF62," ")</f>
        <v>78</v>
      </c>
      <c r="H15" s="59">
        <f>IF('Team sheet'!AG62&gt;54,'Team sheet'!AG62," ")</f>
        <v>78</v>
      </c>
      <c r="I15" s="59">
        <f>IF('Team sheet'!AH62&gt;54,'Team sheet'!AH62," ")</f>
        <v>156</v>
      </c>
      <c r="J15" s="103" t="str">
        <f>IF('Team sheet'!AI62=0," ",'Team sheet'!AI62)</f>
        <v>Gilbert</v>
      </c>
      <c r="K15" s="60"/>
    </row>
    <row r="16" spans="2:11" ht="15.75" customHeight="1">
      <c r="B16" s="33">
        <f t="shared" si="2"/>
        <v>1</v>
      </c>
      <c r="C16" s="33" t="str">
        <f t="shared" si="3"/>
        <v> </v>
      </c>
      <c r="D16" s="33" t="str">
        <f t="shared" si="0"/>
        <v>14</v>
      </c>
      <c r="E16" s="70" t="str">
        <f t="shared" si="1"/>
        <v>14</v>
      </c>
      <c r="F16" s="58" t="str">
        <f>IF('Team sheet'!AE212=0," ",'Team sheet'!AE212)</f>
        <v>Eliza Whiteside</v>
      </c>
      <c r="G16" s="59">
        <f>IF('Team sheet'!AF212&gt;54,'Team sheet'!AF212," ")</f>
        <v>77</v>
      </c>
      <c r="H16" s="59">
        <f>IF('Team sheet'!AG212&gt;54,'Team sheet'!AG212," ")</f>
        <v>80</v>
      </c>
      <c r="I16" s="59">
        <f>IF('Team sheet'!AH212&gt;54,'Team sheet'!AH212," ")</f>
        <v>157</v>
      </c>
      <c r="J16" s="103" t="str">
        <f>IF('Team sheet'!AI212=0," ",'Team sheet'!AI212)</f>
        <v>Landrum</v>
      </c>
      <c r="K16" s="60"/>
    </row>
    <row r="17" spans="2:11" ht="15.75" customHeight="1">
      <c r="B17" s="33">
        <f t="shared" si="2"/>
        <v>1</v>
      </c>
      <c r="C17" s="33" t="str">
        <f t="shared" si="3"/>
        <v> </v>
      </c>
      <c r="D17" s="33" t="str">
        <f t="shared" si="0"/>
        <v>15</v>
      </c>
      <c r="E17" s="70" t="str">
        <f t="shared" si="1"/>
        <v>15</v>
      </c>
      <c r="F17" s="58" t="str">
        <f>IF('Team sheet'!AE63=0," ",'Team sheet'!AE63)</f>
        <v>Edie Raines Hardee</v>
      </c>
      <c r="G17" s="59">
        <f>IF('Team sheet'!AF63&gt;54,'Team sheet'!AF63," ")</f>
        <v>79</v>
      </c>
      <c r="H17" s="59">
        <f>IF('Team sheet'!AG63&gt;54,'Team sheet'!AG63," ")</f>
        <v>79</v>
      </c>
      <c r="I17" s="59">
        <f>IF('Team sheet'!AH63&gt;54,'Team sheet'!AH63," ")</f>
        <v>158</v>
      </c>
      <c r="J17" s="103" t="str">
        <f>IF('Team sheet'!AI63=0," ",'Team sheet'!AI63)</f>
        <v>Gilbert</v>
      </c>
      <c r="K17" s="60"/>
    </row>
    <row r="18" spans="2:12" ht="15.75" customHeight="1">
      <c r="B18" s="33">
        <f t="shared" si="2"/>
        <v>1</v>
      </c>
      <c r="C18" s="33" t="str">
        <f t="shared" si="3"/>
        <v> </v>
      </c>
      <c r="D18" s="33" t="str">
        <f t="shared" si="0"/>
        <v>T16</v>
      </c>
      <c r="E18" s="70" t="str">
        <f t="shared" si="1"/>
        <v>T16</v>
      </c>
      <c r="F18" s="58" t="str">
        <f>IF('Team sheet'!AE86=0," ",'Team sheet'!AE86)</f>
        <v>Kayla Holek</v>
      </c>
      <c r="G18" s="59">
        <f>IF('Team sheet'!AF86&gt;54,'Team sheet'!AF86," ")</f>
        <v>79</v>
      </c>
      <c r="H18" s="59">
        <f>IF('Team sheet'!AG86&gt;54,'Team sheet'!AG86," ")</f>
        <v>80</v>
      </c>
      <c r="I18" s="59">
        <f>IF('Team sheet'!AH86&gt;54,'Team sheet'!AH86," ")</f>
        <v>159</v>
      </c>
      <c r="J18" s="103" t="str">
        <f>IF('Team sheet'!AI86=0," ",'Team sheet'!AI86)</f>
        <v>Waccamaw</v>
      </c>
      <c r="K18" s="60"/>
      <c r="L18" s="97"/>
    </row>
    <row r="19" spans="2:11" ht="15.75" customHeight="1">
      <c r="B19" s="33">
        <f t="shared" si="2"/>
        <v>1</v>
      </c>
      <c r="C19" s="33" t="str">
        <f t="shared" si="3"/>
        <v> </v>
      </c>
      <c r="D19" s="33" t="str">
        <f t="shared" si="0"/>
        <v>T16</v>
      </c>
      <c r="E19" s="70" t="str">
        <f t="shared" si="1"/>
        <v>T16</v>
      </c>
      <c r="F19" s="58" t="str">
        <f>IF('Team sheet'!AE180=0," ",'Team sheet'!AE180)</f>
        <v>Caroline Whitt</v>
      </c>
      <c r="G19" s="59">
        <f>IF('Team sheet'!AF180&gt;54,'Team sheet'!AF180," ")</f>
        <v>77</v>
      </c>
      <c r="H19" s="59">
        <f>IF('Team sheet'!AG180&gt;54,'Team sheet'!AG180," ")</f>
        <v>82</v>
      </c>
      <c r="I19" s="59">
        <f>IF('Team sheet'!AH180&gt;54,'Team sheet'!AH180," ")</f>
        <v>159</v>
      </c>
      <c r="J19" s="103" t="str">
        <f>IF('Team sheet'!AI180=0," ",'Team sheet'!AI180)</f>
        <v>Individuals</v>
      </c>
      <c r="K19" s="60"/>
    </row>
    <row r="20" spans="2:11" ht="15.75" customHeight="1">
      <c r="B20" s="33">
        <f t="shared" si="2"/>
        <v>1</v>
      </c>
      <c r="C20" s="33" t="str">
        <f t="shared" si="3"/>
        <v> </v>
      </c>
      <c r="D20" s="33" t="str">
        <f t="shared" si="0"/>
        <v>T16</v>
      </c>
      <c r="E20" s="70" t="str">
        <f t="shared" si="1"/>
        <v>T16</v>
      </c>
      <c r="F20" s="58" t="str">
        <f>IF('Team sheet'!AE90=0," ",'Team sheet'!AE90)</f>
        <v>Kaitlyn Hagler</v>
      </c>
      <c r="G20" s="59">
        <f>IF('Team sheet'!AF90&gt;54,'Team sheet'!AF90," ")</f>
        <v>76</v>
      </c>
      <c r="H20" s="59">
        <f>IF('Team sheet'!AG90&gt;54,'Team sheet'!AG90," ")</f>
        <v>83</v>
      </c>
      <c r="I20" s="59">
        <f>IF('Team sheet'!AH90&gt;54,'Team sheet'!AH90," ")</f>
        <v>159</v>
      </c>
      <c r="J20" s="103" t="str">
        <f>IF('Team sheet'!AI90=0," ",'Team sheet'!AI90)</f>
        <v>Pendleton</v>
      </c>
      <c r="K20" s="60"/>
    </row>
    <row r="21" spans="2:11" ht="15.75" customHeight="1">
      <c r="B21" s="33">
        <f t="shared" si="2"/>
        <v>1</v>
      </c>
      <c r="C21" s="33" t="str">
        <f t="shared" si="3"/>
        <v> </v>
      </c>
      <c r="D21" s="33" t="str">
        <f t="shared" si="0"/>
        <v>19</v>
      </c>
      <c r="E21" s="70" t="str">
        <f t="shared" si="1"/>
        <v>19</v>
      </c>
      <c r="F21" s="58" t="str">
        <f>IF('Team sheet'!AE218=0," ",'Team sheet'!AE218)</f>
        <v>Nelia Leong</v>
      </c>
      <c r="G21" s="59">
        <f>IF('Team sheet'!AF218&gt;54,'Team sheet'!AF218," ")</f>
        <v>80</v>
      </c>
      <c r="H21" s="59">
        <f>IF('Team sheet'!AG218&gt;54,'Team sheet'!AG218," ")</f>
        <v>80</v>
      </c>
      <c r="I21" s="59">
        <f>IF('Team sheet'!AH218&gt;54,'Team sheet'!AH218," ")</f>
        <v>160</v>
      </c>
      <c r="J21" s="103" t="str">
        <f>IF('Team sheet'!AI218=0," ",'Team sheet'!AI218)</f>
        <v>Southside</v>
      </c>
      <c r="K21" s="60"/>
    </row>
    <row r="22" spans="2:11" ht="15.75" customHeight="1">
      <c r="B22" s="33">
        <f t="shared" si="2"/>
        <v>1</v>
      </c>
      <c r="C22" s="33" t="str">
        <f t="shared" si="3"/>
        <v> </v>
      </c>
      <c r="D22" s="33" t="str">
        <f t="shared" si="0"/>
        <v>T20</v>
      </c>
      <c r="E22" s="70" t="str">
        <f t="shared" si="1"/>
        <v>T20</v>
      </c>
      <c r="F22" s="58" t="str">
        <f>IF('Team sheet'!AE96=0," ",'Team sheet'!AE96)</f>
        <v>Lindley Cox</v>
      </c>
      <c r="G22" s="59">
        <f>IF('Team sheet'!AF96&gt;54,'Team sheet'!AF96," ")</f>
        <v>80</v>
      </c>
      <c r="H22" s="59">
        <f>IF('Team sheet'!AG96&gt;54,'Team sheet'!AG96," ")</f>
        <v>81</v>
      </c>
      <c r="I22" s="59">
        <f>IF('Team sheet'!AH96&gt;54,'Team sheet'!AH96," ")</f>
        <v>161</v>
      </c>
      <c r="J22" s="103" t="str">
        <f>IF('Team sheet'!AI96=0," ",'Team sheet'!AI96)</f>
        <v>Blue Ridge</v>
      </c>
      <c r="K22" s="60"/>
    </row>
    <row r="23" spans="2:11" ht="15.75" customHeight="1">
      <c r="B23" s="33">
        <f t="shared" si="2"/>
        <v>1</v>
      </c>
      <c r="C23" s="33" t="str">
        <f t="shared" si="3"/>
        <v> </v>
      </c>
      <c r="D23" s="33" t="str">
        <f t="shared" si="0"/>
        <v>T20</v>
      </c>
      <c r="E23" s="70" t="str">
        <f t="shared" si="1"/>
        <v>T20</v>
      </c>
      <c r="F23" s="58" t="str">
        <f>IF('Team sheet'!AE210=0," ",'Team sheet'!AE210)</f>
        <v>Sydney Amerson</v>
      </c>
      <c r="G23" s="59">
        <f>IF('Team sheet'!AF210&gt;54,'Team sheet'!AF210," ")</f>
        <v>79</v>
      </c>
      <c r="H23" s="59">
        <f>IF('Team sheet'!AG210&gt;54,'Team sheet'!AG210," ")</f>
        <v>82</v>
      </c>
      <c r="I23" s="59">
        <f>IF('Team sheet'!AH210&gt;54,'Team sheet'!AH210," ")</f>
        <v>161</v>
      </c>
      <c r="J23" s="103" t="str">
        <f>IF('Team sheet'!AI210=0," ",'Team sheet'!AI210)</f>
        <v>McBee</v>
      </c>
      <c r="K23" s="60"/>
    </row>
    <row r="24" spans="2:11" ht="15.75" customHeight="1">
      <c r="B24" s="33">
        <f t="shared" si="2"/>
        <v>1</v>
      </c>
      <c r="C24" s="33" t="str">
        <f t="shared" si="3"/>
        <v> </v>
      </c>
      <c r="D24" s="33" t="str">
        <f t="shared" si="0"/>
        <v>22</v>
      </c>
      <c r="E24" s="70" t="str">
        <f t="shared" si="1"/>
        <v>22</v>
      </c>
      <c r="F24" s="58" t="str">
        <f>IF('Team sheet'!AE108=0," ",'Team sheet'!AE108)</f>
        <v>Caroline Heath</v>
      </c>
      <c r="G24" s="59">
        <f>IF('Team sheet'!AF108&gt;54,'Team sheet'!AF108," ")</f>
        <v>83</v>
      </c>
      <c r="H24" s="59">
        <f>IF('Team sheet'!AG108&gt;54,'Team sheet'!AG108," ")</f>
        <v>80</v>
      </c>
      <c r="I24" s="59">
        <f>IF('Team sheet'!AH108&gt;54,'Team sheet'!AH108," ")</f>
        <v>163</v>
      </c>
      <c r="J24" s="103" t="str">
        <f>IF('Team sheet'!AI108=0," ",'Team sheet'!AI108)</f>
        <v>Fox Creek</v>
      </c>
      <c r="K24" s="60"/>
    </row>
    <row r="25" spans="2:11" ht="15.75" customHeight="1">
      <c r="B25" s="33">
        <f t="shared" si="2"/>
        <v>1</v>
      </c>
      <c r="C25" s="33" t="str">
        <f t="shared" si="3"/>
        <v> </v>
      </c>
      <c r="D25" s="33" t="str">
        <f t="shared" si="0"/>
        <v>T23</v>
      </c>
      <c r="E25" s="70" t="str">
        <f t="shared" si="1"/>
        <v>T23</v>
      </c>
      <c r="F25" s="58" t="str">
        <f>IF('Team sheet'!AE79=0," ",'Team sheet'!AE79)</f>
        <v>Gracie Lee</v>
      </c>
      <c r="G25" s="59">
        <f>IF('Team sheet'!AF79&gt;54,'Team sheet'!AF79," ")</f>
        <v>82</v>
      </c>
      <c r="H25" s="59">
        <f>IF('Team sheet'!AG79&gt;54,'Team sheet'!AG79," ")</f>
        <v>83</v>
      </c>
      <c r="I25" s="59">
        <f>IF('Team sheet'!AH79&gt;54,'Team sheet'!AH79," ")</f>
        <v>165</v>
      </c>
      <c r="J25" s="103" t="str">
        <f>IF('Team sheet'!AI79=0," ",'Team sheet'!AI79)</f>
        <v>Aynor</v>
      </c>
      <c r="K25" s="60"/>
    </row>
    <row r="26" spans="2:11" ht="15.75" customHeight="1">
      <c r="B26" s="33">
        <f t="shared" si="2"/>
        <v>1</v>
      </c>
      <c r="C26" s="33" t="str">
        <f t="shared" si="3"/>
        <v> </v>
      </c>
      <c r="D26" s="33" t="str">
        <f t="shared" si="0"/>
        <v>T23</v>
      </c>
      <c r="E26" s="70" t="str">
        <f t="shared" si="1"/>
        <v>T23</v>
      </c>
      <c r="F26" s="58" t="str">
        <f>IF('Team sheet'!AE82=0," ",'Team sheet'!AE82)</f>
        <v>Josie Jenerette</v>
      </c>
      <c r="G26" s="59">
        <f>IF('Team sheet'!AF82&gt;54,'Team sheet'!AF82," ")</f>
        <v>82</v>
      </c>
      <c r="H26" s="59">
        <f>IF('Team sheet'!AG82&gt;54,'Team sheet'!AG82," ")</f>
        <v>83</v>
      </c>
      <c r="I26" s="59">
        <f>IF('Team sheet'!AH82&gt;54,'Team sheet'!AH82," ")</f>
        <v>165</v>
      </c>
      <c r="J26" s="103" t="str">
        <f>IF('Team sheet'!AI82=0," ",'Team sheet'!AI82)</f>
        <v>Aynor</v>
      </c>
      <c r="K26" s="60"/>
    </row>
    <row r="27" spans="2:11" ht="15.75" customHeight="1">
      <c r="B27" s="33">
        <f t="shared" si="2"/>
        <v>1</v>
      </c>
      <c r="C27" s="33" t="str">
        <f t="shared" si="3"/>
        <v> </v>
      </c>
      <c r="D27" s="33" t="str">
        <f t="shared" si="0"/>
        <v>25</v>
      </c>
      <c r="E27" s="70" t="str">
        <f t="shared" si="1"/>
        <v>25</v>
      </c>
      <c r="F27" s="58" t="str">
        <f>IF('Team sheet'!AE73=0," ",'Team sheet'!AE73)</f>
        <v>Mattie Padgett</v>
      </c>
      <c r="G27" s="59">
        <f>IF('Team sheet'!AF73&gt;54,'Team sheet'!AF73," ")</f>
        <v>83</v>
      </c>
      <c r="H27" s="59">
        <f>IF('Team sheet'!AG73&gt;54,'Team sheet'!AG73," ")</f>
        <v>84</v>
      </c>
      <c r="I27" s="59">
        <f>IF('Team sheet'!AH73&gt;54,'Team sheet'!AH73," ")</f>
        <v>167</v>
      </c>
      <c r="J27" s="103" t="str">
        <f>IF('Team sheet'!AI73=0," ",'Team sheet'!AI73)</f>
        <v>Seneca</v>
      </c>
      <c r="K27" s="60"/>
    </row>
    <row r="28" spans="2:11" ht="15.75" customHeight="1">
      <c r="B28" s="33">
        <f t="shared" si="2"/>
        <v>1</v>
      </c>
      <c r="C28" s="33" t="str">
        <f t="shared" si="3"/>
        <v> </v>
      </c>
      <c r="D28" s="33" t="str">
        <f t="shared" si="0"/>
        <v>T26</v>
      </c>
      <c r="E28" s="70" t="str">
        <f t="shared" si="1"/>
        <v>T26</v>
      </c>
      <c r="F28" s="58" t="str">
        <f>IF('Team sheet'!AE217=0," ",'Team sheet'!AE217)</f>
        <v>Ava Neal</v>
      </c>
      <c r="G28" s="59">
        <f>IF('Team sheet'!AF217&gt;54,'Team sheet'!AF217," ")</f>
        <v>86</v>
      </c>
      <c r="H28" s="59">
        <f>IF('Team sheet'!AG217&gt;54,'Team sheet'!AG217," ")</f>
        <v>82</v>
      </c>
      <c r="I28" s="59">
        <f>IF('Team sheet'!AH217&gt;54,'Team sheet'!AH217," ")</f>
        <v>168</v>
      </c>
      <c r="J28" s="103" t="str">
        <f>IF('Team sheet'!AI217=0," ",'Team sheet'!AI217)</f>
        <v>Camden</v>
      </c>
      <c r="K28" s="60"/>
    </row>
    <row r="29" spans="2:11" ht="15.75" customHeight="1">
      <c r="B29" s="33">
        <f t="shared" si="2"/>
        <v>1</v>
      </c>
      <c r="C29" s="33" t="str">
        <f t="shared" si="3"/>
        <v> </v>
      </c>
      <c r="D29" s="33" t="str">
        <f t="shared" si="0"/>
        <v>T26</v>
      </c>
      <c r="E29" s="70" t="str">
        <f t="shared" si="1"/>
        <v>T26</v>
      </c>
      <c r="F29" s="58" t="str">
        <f>IF('Team sheet'!AE75=0," ",'Team sheet'!AE75)</f>
        <v>Skylar Martin</v>
      </c>
      <c r="G29" s="59">
        <f>IF('Team sheet'!AF75&gt;54,'Team sheet'!AF75," ")</f>
        <v>85</v>
      </c>
      <c r="H29" s="59">
        <f>IF('Team sheet'!AG75&gt;54,'Team sheet'!AG75," ")</f>
        <v>83</v>
      </c>
      <c r="I29" s="59">
        <f>IF('Team sheet'!AH75&gt;54,'Team sheet'!AH75," ")</f>
        <v>168</v>
      </c>
      <c r="J29" s="103" t="str">
        <f>IF('Team sheet'!AI75=0," ",'Team sheet'!AI75)</f>
        <v>Seneca</v>
      </c>
      <c r="K29" s="60"/>
    </row>
    <row r="30" spans="2:11" ht="15.75" customHeight="1">
      <c r="B30" s="33">
        <f t="shared" si="2"/>
        <v>1</v>
      </c>
      <c r="C30" s="33" t="str">
        <f t="shared" si="3"/>
        <v> </v>
      </c>
      <c r="D30" s="33" t="str">
        <f t="shared" si="0"/>
        <v>T26</v>
      </c>
      <c r="E30" s="70" t="str">
        <f t="shared" si="1"/>
        <v>T26</v>
      </c>
      <c r="F30" s="58" t="str">
        <f>IF('Team sheet'!AE182=0," ",'Team sheet'!AE182)</f>
        <v>Taylor Bane</v>
      </c>
      <c r="G30" s="59">
        <f>IF('Team sheet'!AF182&gt;54,'Team sheet'!AF182," ")</f>
        <v>84</v>
      </c>
      <c r="H30" s="59">
        <f>IF('Team sheet'!AG182&gt;54,'Team sheet'!AG182," ")</f>
        <v>84</v>
      </c>
      <c r="I30" s="59">
        <f>IF('Team sheet'!AH182&gt;54,'Team sheet'!AH182," ")</f>
        <v>168</v>
      </c>
      <c r="J30" s="103" t="str">
        <f>IF('Team sheet'!AI182=0," ",'Team sheet'!AI182)</f>
        <v>Individuals</v>
      </c>
      <c r="K30" s="60"/>
    </row>
    <row r="31" spans="2:11" ht="15.75" customHeight="1">
      <c r="B31" s="33">
        <f t="shared" si="2"/>
        <v>1</v>
      </c>
      <c r="C31" s="33" t="str">
        <f t="shared" si="3"/>
        <v> </v>
      </c>
      <c r="D31" s="33" t="str">
        <f t="shared" si="0"/>
        <v>T29</v>
      </c>
      <c r="E31" s="70" t="str">
        <f t="shared" si="1"/>
        <v>T29</v>
      </c>
      <c r="F31" s="58" t="str">
        <f>IF('Team sheet'!AE187=0," ",'Team sheet'!AE187)</f>
        <v>Benedicta Pollard</v>
      </c>
      <c r="G31" s="59">
        <f>IF('Team sheet'!AF187&gt;54,'Team sheet'!AF187," ")</f>
        <v>92</v>
      </c>
      <c r="H31" s="59">
        <f>IF('Team sheet'!AG187&gt;54,'Team sheet'!AG187," ")</f>
        <v>77</v>
      </c>
      <c r="I31" s="59">
        <f>IF('Team sheet'!AH187&gt;54,'Team sheet'!AH187," ")</f>
        <v>169</v>
      </c>
      <c r="J31" s="103" t="str">
        <f>IF('Team sheet'!AI187=0," ",'Team sheet'!AI187)</f>
        <v>Individuals</v>
      </c>
      <c r="K31" s="60"/>
    </row>
    <row r="32" spans="2:11" ht="15.75" customHeight="1">
      <c r="B32" s="33">
        <f t="shared" si="2"/>
        <v>1</v>
      </c>
      <c r="C32" s="33" t="str">
        <f t="shared" si="3"/>
        <v> </v>
      </c>
      <c r="D32" s="33" t="str">
        <f t="shared" si="0"/>
        <v>T29</v>
      </c>
      <c r="E32" s="70" t="str">
        <f t="shared" si="1"/>
        <v>T29</v>
      </c>
      <c r="F32" s="58" t="str">
        <f>IF('Team sheet'!AE68=0," ",'Team sheet'!AE68)</f>
        <v>Olivia Shields</v>
      </c>
      <c r="G32" s="59">
        <f>IF('Team sheet'!AF68&gt;54,'Team sheet'!AF68," ")</f>
        <v>87</v>
      </c>
      <c r="H32" s="59">
        <f>IF('Team sheet'!AG68&gt;54,'Team sheet'!AG68," ")</f>
        <v>82</v>
      </c>
      <c r="I32" s="59">
        <f>IF('Team sheet'!AH68&gt;54,'Team sheet'!AH68," ")</f>
        <v>169</v>
      </c>
      <c r="J32" s="103" t="str">
        <f>IF('Team sheet'!AI68=0," ",'Team sheet'!AI68)</f>
        <v>Chesnee</v>
      </c>
      <c r="K32" s="60"/>
    </row>
    <row r="33" spans="2:11" ht="15.75" customHeight="1">
      <c r="B33" s="33">
        <f t="shared" si="2"/>
        <v>1</v>
      </c>
      <c r="C33" s="33" t="str">
        <f t="shared" si="3"/>
        <v> </v>
      </c>
      <c r="D33" s="33" t="str">
        <f t="shared" si="0"/>
        <v>T29</v>
      </c>
      <c r="E33" s="70" t="str">
        <f t="shared" si="1"/>
        <v>T29</v>
      </c>
      <c r="F33" s="58" t="str">
        <f>IF('Team sheet'!AE87=0," ",'Team sheet'!AE87)</f>
        <v>Ella Bischof</v>
      </c>
      <c r="G33" s="59">
        <f>IF('Team sheet'!AF87&gt;54,'Team sheet'!AF87," ")</f>
        <v>84</v>
      </c>
      <c r="H33" s="59">
        <f>IF('Team sheet'!AG87&gt;54,'Team sheet'!AG87," ")</f>
        <v>85</v>
      </c>
      <c r="I33" s="59">
        <f>IF('Team sheet'!AH87&gt;54,'Team sheet'!AH87," ")</f>
        <v>169</v>
      </c>
      <c r="J33" s="103" t="str">
        <f>IF('Team sheet'!AI87=0," ",'Team sheet'!AI87)</f>
        <v>Waccamaw</v>
      </c>
      <c r="K33" s="60"/>
    </row>
    <row r="34" spans="2:11" ht="15.75" customHeight="1">
      <c r="B34" s="33">
        <f t="shared" si="2"/>
        <v>1</v>
      </c>
      <c r="C34" s="33" t="str">
        <f t="shared" si="3"/>
        <v> </v>
      </c>
      <c r="D34" s="33" t="str">
        <f t="shared" si="0"/>
        <v>T29</v>
      </c>
      <c r="E34" s="70" t="str">
        <f t="shared" si="1"/>
        <v>T29</v>
      </c>
      <c r="F34" s="58" t="str">
        <f>IF('Team sheet'!AE91=0," ",'Team sheet'!AE91)</f>
        <v>Kendal Graham</v>
      </c>
      <c r="G34" s="59">
        <f>IF('Team sheet'!AF91&gt;54,'Team sheet'!AF91," ")</f>
        <v>82</v>
      </c>
      <c r="H34" s="59">
        <f>IF('Team sheet'!AG91&gt;54,'Team sheet'!AG91," ")</f>
        <v>87</v>
      </c>
      <c r="I34" s="59">
        <f>IF('Team sheet'!AH91&gt;54,'Team sheet'!AH91," ")</f>
        <v>169</v>
      </c>
      <c r="J34" s="103" t="str">
        <f>IF('Team sheet'!AI91=0," ",'Team sheet'!AI91)</f>
        <v>Pendleton</v>
      </c>
      <c r="K34" s="60"/>
    </row>
    <row r="35" spans="2:11" ht="15.75" customHeight="1">
      <c r="B35" s="33">
        <f t="shared" si="2"/>
        <v>1</v>
      </c>
      <c r="C35" s="33" t="str">
        <f t="shared" si="3"/>
        <v> </v>
      </c>
      <c r="D35" s="33" t="str">
        <f aca="true" t="shared" si="4" ref="D35:D66">IF(B35=1,(IF(COUNTIF($I$3:$I$162,I35)&gt;1,"T","")&amp;RANK(I35,$I$3:$I$162,1))," ")</f>
        <v>T29</v>
      </c>
      <c r="E35" s="70" t="str">
        <f aca="true" t="shared" si="5" ref="E35:E66">IF(($I$164=1),D35,C35)</f>
        <v>T29</v>
      </c>
      <c r="F35" s="58" t="str">
        <f>IF('Team sheet'!AE74=0," ",'Team sheet'!AE74)</f>
        <v>Hazel Martin</v>
      </c>
      <c r="G35" s="59">
        <f>IF('Team sheet'!AF74&gt;54,'Team sheet'!AF74," ")</f>
        <v>81</v>
      </c>
      <c r="H35" s="59">
        <f>IF('Team sheet'!AG74&gt;54,'Team sheet'!AG74," ")</f>
        <v>88</v>
      </c>
      <c r="I35" s="59">
        <f>IF('Team sheet'!AH74&gt;54,'Team sheet'!AH74," ")</f>
        <v>169</v>
      </c>
      <c r="J35" s="103" t="str">
        <f>IF('Team sheet'!AI74=0," ",'Team sheet'!AI74)</f>
        <v>Seneca</v>
      </c>
      <c r="K35" s="60"/>
    </row>
    <row r="36" spans="2:11" ht="15.75" customHeight="1">
      <c r="B36" s="33">
        <f t="shared" si="2"/>
        <v>1</v>
      </c>
      <c r="C36" s="33" t="str">
        <f t="shared" si="3"/>
        <v> </v>
      </c>
      <c r="D36" s="33" t="str">
        <f t="shared" si="4"/>
        <v>34</v>
      </c>
      <c r="E36" s="70" t="str">
        <f t="shared" si="5"/>
        <v>34</v>
      </c>
      <c r="F36" s="58" t="str">
        <f>IF('Team sheet'!AE120=0," ",'Team sheet'!AE120)</f>
        <v>Kenzie McCallum</v>
      </c>
      <c r="G36" s="59">
        <f>IF('Team sheet'!AF120&gt;54,'Team sheet'!AF120," ")</f>
        <v>77</v>
      </c>
      <c r="H36" s="59">
        <f>IF('Team sheet'!AG120&gt;54,'Team sheet'!AG120," ")</f>
        <v>93</v>
      </c>
      <c r="I36" s="59">
        <f>IF('Team sheet'!AH120&gt;54,'Team sheet'!AH120," ")</f>
        <v>170</v>
      </c>
      <c r="J36" s="103" t="str">
        <f>IF('Team sheet'!AI120=0," ",'Team sheet'!AI120)</f>
        <v>Loris</v>
      </c>
      <c r="K36" s="60"/>
    </row>
    <row r="37" spans="2:11" ht="15.75" customHeight="1">
      <c r="B37" s="33">
        <f t="shared" si="2"/>
        <v>1</v>
      </c>
      <c r="C37" s="33" t="str">
        <f t="shared" si="3"/>
        <v> </v>
      </c>
      <c r="D37" s="33" t="str">
        <f t="shared" si="4"/>
        <v>T35</v>
      </c>
      <c r="E37" s="70" t="str">
        <f t="shared" si="5"/>
        <v>T35</v>
      </c>
      <c r="F37" s="58" t="str">
        <f>IF('Team sheet'!AE216=0," ",'Team sheet'!AE216)</f>
        <v>Hanna Webber</v>
      </c>
      <c r="G37" s="59">
        <f>IF('Team sheet'!AF216&gt;54,'Team sheet'!AF216," ")</f>
        <v>87</v>
      </c>
      <c r="H37" s="59">
        <f>IF('Team sheet'!AG216&gt;54,'Team sheet'!AG216," ")</f>
        <v>85</v>
      </c>
      <c r="I37" s="59">
        <f>IF('Team sheet'!AH216&gt;54,'Team sheet'!AH216," ")</f>
        <v>172</v>
      </c>
      <c r="J37" s="103" t="str">
        <f>IF('Team sheet'!AI216=0," ",'Team sheet'!AI216)</f>
        <v>Broome</v>
      </c>
      <c r="K37" s="60"/>
    </row>
    <row r="38" spans="2:11" ht="15.75" customHeight="1">
      <c r="B38" s="33">
        <f t="shared" si="2"/>
        <v>1</v>
      </c>
      <c r="C38" s="33" t="str">
        <f t="shared" si="3"/>
        <v> </v>
      </c>
      <c r="D38" s="33" t="str">
        <f t="shared" si="4"/>
        <v>T35</v>
      </c>
      <c r="E38" s="70" t="str">
        <f t="shared" si="5"/>
        <v>T35</v>
      </c>
      <c r="F38" s="58" t="str">
        <f>IF('Team sheet'!AE121=0," ",'Team sheet'!AE121)</f>
        <v>Rylie Saffles</v>
      </c>
      <c r="G38" s="59">
        <f>IF('Team sheet'!AF121&gt;54,'Team sheet'!AF121," ")</f>
        <v>87</v>
      </c>
      <c r="H38" s="59">
        <f>IF('Team sheet'!AG121&gt;54,'Team sheet'!AG121," ")</f>
        <v>85</v>
      </c>
      <c r="I38" s="59">
        <f>IF('Team sheet'!AH121&gt;54,'Team sheet'!AH121," ")</f>
        <v>172</v>
      </c>
      <c r="J38" s="103" t="str">
        <f>IF('Team sheet'!AI121=0," ",'Team sheet'!AI121)</f>
        <v>Loris</v>
      </c>
      <c r="K38" s="60"/>
    </row>
    <row r="39" spans="2:11" ht="15.75" customHeight="1">
      <c r="B39" s="33">
        <f t="shared" si="2"/>
        <v>1</v>
      </c>
      <c r="C39" s="33" t="str">
        <f t="shared" si="3"/>
        <v> </v>
      </c>
      <c r="D39" s="33" t="str">
        <f t="shared" si="4"/>
        <v>37</v>
      </c>
      <c r="E39" s="70" t="str">
        <f t="shared" si="5"/>
        <v>37</v>
      </c>
      <c r="F39" s="58" t="str">
        <f>IF('Team sheet'!AE98=0," ",'Team sheet'!AE98)</f>
        <v>Kate Cox</v>
      </c>
      <c r="G39" s="59">
        <f>IF('Team sheet'!AF98&gt;54,'Team sheet'!AF98," ")</f>
        <v>90</v>
      </c>
      <c r="H39" s="59">
        <f>IF('Team sheet'!AG98&gt;54,'Team sheet'!AG98," ")</f>
        <v>83</v>
      </c>
      <c r="I39" s="59">
        <f>IF('Team sheet'!AH98&gt;54,'Team sheet'!AH98," ")</f>
        <v>173</v>
      </c>
      <c r="J39" s="103" t="str">
        <f>IF('Team sheet'!AI98=0," ",'Team sheet'!AI98)</f>
        <v>Blue Ridge</v>
      </c>
      <c r="K39" s="60"/>
    </row>
    <row r="40" spans="2:11" ht="15.75" customHeight="1">
      <c r="B40" s="33">
        <f t="shared" si="2"/>
        <v>1</v>
      </c>
      <c r="C40" s="33" t="str">
        <f t="shared" si="3"/>
        <v> </v>
      </c>
      <c r="D40" s="33" t="str">
        <f t="shared" si="4"/>
        <v>38</v>
      </c>
      <c r="E40" s="70" t="str">
        <f t="shared" si="5"/>
        <v>38</v>
      </c>
      <c r="F40" s="58" t="str">
        <f>IF('Team sheet'!AE85=0," ",'Team sheet'!AE85)</f>
        <v>Anna Brown</v>
      </c>
      <c r="G40" s="59">
        <f>IF('Team sheet'!AF85&gt;54,'Team sheet'!AF85," ")</f>
        <v>86</v>
      </c>
      <c r="H40" s="59">
        <f>IF('Team sheet'!AG85&gt;54,'Team sheet'!AG85," ")</f>
        <v>88</v>
      </c>
      <c r="I40" s="59">
        <f>IF('Team sheet'!AH85&gt;54,'Team sheet'!AH85," ")</f>
        <v>174</v>
      </c>
      <c r="J40" s="103" t="str">
        <f>IF('Team sheet'!AI85=0," ",'Team sheet'!AI85)</f>
        <v>Waccamaw</v>
      </c>
      <c r="K40" s="60"/>
    </row>
    <row r="41" spans="2:11" ht="15.75" customHeight="1">
      <c r="B41" s="33">
        <f t="shared" si="2"/>
        <v>1</v>
      </c>
      <c r="C41" s="33" t="str">
        <f t="shared" si="3"/>
        <v> </v>
      </c>
      <c r="D41" s="33" t="str">
        <f t="shared" si="4"/>
        <v>39</v>
      </c>
      <c r="E41" s="70" t="str">
        <f t="shared" si="5"/>
        <v>39</v>
      </c>
      <c r="F41" s="58" t="str">
        <f>IF('Team sheet'!AE186=0," ",'Team sheet'!AE186)</f>
        <v>Alyia Santiago</v>
      </c>
      <c r="G41" s="59">
        <f>IF('Team sheet'!AF186&gt;54,'Team sheet'!AF186," ")</f>
        <v>89</v>
      </c>
      <c r="H41" s="59">
        <f>IF('Team sheet'!AG186&gt;54,'Team sheet'!AG186," ")</f>
        <v>86</v>
      </c>
      <c r="I41" s="59">
        <f>IF('Team sheet'!AH186&gt;54,'Team sheet'!AH186," ")</f>
        <v>175</v>
      </c>
      <c r="J41" s="103" t="str">
        <f>IF('Team sheet'!AI186=0," ",'Team sheet'!AI186)</f>
        <v>Individuals</v>
      </c>
      <c r="K41" s="60"/>
    </row>
    <row r="42" spans="2:11" ht="15.75" customHeight="1">
      <c r="B42" s="33">
        <f t="shared" si="2"/>
        <v>1</v>
      </c>
      <c r="C42" s="33" t="str">
        <f t="shared" si="3"/>
        <v> </v>
      </c>
      <c r="D42" s="33" t="str">
        <f t="shared" si="4"/>
        <v>40</v>
      </c>
      <c r="E42" s="70" t="str">
        <f t="shared" si="5"/>
        <v>40</v>
      </c>
      <c r="F42" s="58" t="str">
        <f>IF('Team sheet'!AE76=0," ",'Team sheet'!AE76)</f>
        <v>Megan McConnell</v>
      </c>
      <c r="G42" s="59">
        <f>IF('Team sheet'!AF76&gt;54,'Team sheet'!AF76," ")</f>
        <v>84</v>
      </c>
      <c r="H42" s="59">
        <f>IF('Team sheet'!AG76&gt;54,'Team sheet'!AG76," ")</f>
        <v>92</v>
      </c>
      <c r="I42" s="59">
        <f>IF('Team sheet'!AH76&gt;54,'Team sheet'!AH76," ")</f>
        <v>176</v>
      </c>
      <c r="J42" s="103" t="str">
        <f>IF('Team sheet'!AI76=0," ",'Team sheet'!AI76)</f>
        <v>Seneca</v>
      </c>
      <c r="K42" s="60"/>
    </row>
    <row r="43" spans="2:11" ht="15.75" customHeight="1">
      <c r="B43" s="33">
        <f t="shared" si="2"/>
        <v>1</v>
      </c>
      <c r="C43" s="33" t="str">
        <f t="shared" si="3"/>
        <v> </v>
      </c>
      <c r="D43" s="33" t="str">
        <f t="shared" si="4"/>
        <v>41</v>
      </c>
      <c r="E43" s="70" t="str">
        <f t="shared" si="5"/>
        <v>41</v>
      </c>
      <c r="F43" s="58" t="str">
        <f>IF('Team sheet'!AE104=0," ",'Team sheet'!AE104)</f>
        <v>Julia Gilreath</v>
      </c>
      <c r="G43" s="59">
        <f>IF('Team sheet'!AF104&gt;54,'Team sheet'!AF104," ")</f>
        <v>86</v>
      </c>
      <c r="H43" s="59">
        <f>IF('Team sheet'!AG104&gt;54,'Team sheet'!AG104," ")</f>
        <v>91</v>
      </c>
      <c r="I43" s="59">
        <f>IF('Team sheet'!AH104&gt;54,'Team sheet'!AH104," ")</f>
        <v>177</v>
      </c>
      <c r="J43" s="103" t="str">
        <f>IF('Team sheet'!AI104=0," ",'Team sheet'!AI104)</f>
        <v>BHP</v>
      </c>
      <c r="K43" s="60"/>
    </row>
    <row r="44" spans="2:10" ht="15.75" customHeight="1">
      <c r="B44" s="33">
        <f t="shared" si="2"/>
        <v>1</v>
      </c>
      <c r="C44" s="33" t="str">
        <f t="shared" si="3"/>
        <v> </v>
      </c>
      <c r="D44" s="33" t="str">
        <f t="shared" si="4"/>
        <v>42</v>
      </c>
      <c r="E44" s="70" t="str">
        <f t="shared" si="5"/>
        <v>42</v>
      </c>
      <c r="F44" s="58" t="str">
        <f>IF('Team sheet'!AE215=0," ",'Team sheet'!AE215)</f>
        <v>Yasmene Clark</v>
      </c>
      <c r="G44" s="59">
        <f>IF('Team sheet'!AF215&gt;54,'Team sheet'!AF215," ")</f>
        <v>90</v>
      </c>
      <c r="H44" s="59">
        <f>IF('Team sheet'!AG215&gt;54,'Team sheet'!AG215," ")</f>
        <v>89</v>
      </c>
      <c r="I44" s="59">
        <f>IF('Team sheet'!AH215&gt;54,'Team sheet'!AH215," ")</f>
        <v>179</v>
      </c>
      <c r="J44" s="103" t="str">
        <f>IF('Team sheet'!AI215=0," ",'Team sheet'!AI215)</f>
        <v>Christ Church</v>
      </c>
    </row>
    <row r="45" spans="2:10" ht="15.75" customHeight="1">
      <c r="B45" s="33">
        <f t="shared" si="2"/>
        <v>1</v>
      </c>
      <c r="C45" s="33" t="str">
        <f t="shared" si="3"/>
        <v> </v>
      </c>
      <c r="D45" s="33" t="str">
        <f t="shared" si="4"/>
        <v>T43</v>
      </c>
      <c r="E45" s="70" t="str">
        <f t="shared" si="5"/>
        <v>T43</v>
      </c>
      <c r="F45" s="58" t="str">
        <f>IF('Team sheet'!AE102=0," ",'Team sheet'!AE102)</f>
        <v>Kate Gunnells</v>
      </c>
      <c r="G45" s="59">
        <f>IF('Team sheet'!AF102&gt;54,'Team sheet'!AF102," ")</f>
        <v>90</v>
      </c>
      <c r="H45" s="59">
        <f>IF('Team sheet'!AG102&gt;54,'Team sheet'!AG102," ")</f>
        <v>90</v>
      </c>
      <c r="I45" s="59">
        <f>IF('Team sheet'!AH102&gt;54,'Team sheet'!AH102," ")</f>
        <v>180</v>
      </c>
      <c r="J45" s="103" t="str">
        <f>IF('Team sheet'!AI102=0," ",'Team sheet'!AI102)</f>
        <v>BHP</v>
      </c>
    </row>
    <row r="46" spans="2:10" ht="15.75" customHeight="1">
      <c r="B46" s="33">
        <f t="shared" si="2"/>
        <v>1</v>
      </c>
      <c r="C46" s="33" t="str">
        <f t="shared" si="3"/>
        <v> </v>
      </c>
      <c r="D46" s="33" t="str">
        <f t="shared" si="4"/>
        <v>T43</v>
      </c>
      <c r="E46" s="70" t="str">
        <f t="shared" si="5"/>
        <v>T43</v>
      </c>
      <c r="F46" s="58" t="str">
        <f>IF('Team sheet'!AE181=0," ",'Team sheet'!AE181)</f>
        <v>Randi Allen</v>
      </c>
      <c r="G46" s="59">
        <f>IF('Team sheet'!AF181&gt;54,'Team sheet'!AF181," ")</f>
        <v>87</v>
      </c>
      <c r="H46" s="59">
        <f>IF('Team sheet'!AG181&gt;54,'Team sheet'!AG181," ")</f>
        <v>93</v>
      </c>
      <c r="I46" s="59">
        <f>IF('Team sheet'!AH181&gt;54,'Team sheet'!AH181," ")</f>
        <v>180</v>
      </c>
      <c r="J46" s="103" t="str">
        <f>IF('Team sheet'!AI181=0," ",'Team sheet'!AI181)</f>
        <v>Individuals</v>
      </c>
    </row>
    <row r="47" spans="2:10" ht="15.75" customHeight="1">
      <c r="B47" s="33">
        <f t="shared" si="2"/>
        <v>1</v>
      </c>
      <c r="C47" s="33" t="str">
        <f t="shared" si="3"/>
        <v> </v>
      </c>
      <c r="D47" s="33" t="str">
        <f t="shared" si="4"/>
        <v>45</v>
      </c>
      <c r="E47" s="70" t="str">
        <f t="shared" si="5"/>
        <v>45</v>
      </c>
      <c r="F47" s="58" t="str">
        <f>IF('Team sheet'!AE109=0," ",'Team sheet'!AE109)</f>
        <v>Ansley James</v>
      </c>
      <c r="G47" s="59">
        <f>IF('Team sheet'!AF109&gt;54,'Team sheet'!AF109," ")</f>
        <v>87</v>
      </c>
      <c r="H47" s="59">
        <f>IF('Team sheet'!AG109&gt;54,'Team sheet'!AG109," ")</f>
        <v>94</v>
      </c>
      <c r="I47" s="59">
        <f>IF('Team sheet'!AH109&gt;54,'Team sheet'!AH109," ")</f>
        <v>181</v>
      </c>
      <c r="J47" s="103" t="str">
        <f>IF('Team sheet'!AI109=0," ",'Team sheet'!AI109)</f>
        <v>Fox Creek</v>
      </c>
    </row>
    <row r="48" spans="2:10" ht="15.75" customHeight="1">
      <c r="B48" s="33">
        <f t="shared" si="2"/>
        <v>1</v>
      </c>
      <c r="C48" s="33" t="str">
        <f t="shared" si="3"/>
        <v> </v>
      </c>
      <c r="D48" s="33" t="str">
        <f t="shared" si="4"/>
        <v>46</v>
      </c>
      <c r="E48" s="70" t="str">
        <f t="shared" si="5"/>
        <v>46</v>
      </c>
      <c r="F48" s="58" t="str">
        <f>IF('Team sheet'!AE192=0," ",'Team sheet'!AE192)</f>
        <v>Marett Cole</v>
      </c>
      <c r="G48" s="59">
        <f>IF('Team sheet'!AF192&gt;54,'Team sheet'!AF192," ")</f>
        <v>93</v>
      </c>
      <c r="H48" s="59">
        <f>IF('Team sheet'!AG192&gt;54,'Team sheet'!AG192," ")</f>
        <v>91</v>
      </c>
      <c r="I48" s="59">
        <f>IF('Team sheet'!AH192&gt;54,'Team sheet'!AH192," ")</f>
        <v>184</v>
      </c>
      <c r="J48" s="103" t="str">
        <f>IF('Team sheet'!AI192=0," ",'Team sheet'!AI192)</f>
        <v>Individuals</v>
      </c>
    </row>
    <row r="49" spans="2:10" ht="15.75" customHeight="1">
      <c r="B49" s="33">
        <f t="shared" si="2"/>
        <v>1</v>
      </c>
      <c r="C49" s="33" t="str">
        <f t="shared" si="3"/>
        <v> </v>
      </c>
      <c r="D49" s="33" t="str">
        <f t="shared" si="4"/>
        <v>T47</v>
      </c>
      <c r="E49" s="70" t="str">
        <f t="shared" si="5"/>
        <v>T47</v>
      </c>
      <c r="F49" s="58" t="str">
        <f>IF('Team sheet'!AE122=0," ",'Team sheet'!AE122)</f>
        <v>Danica McCallum</v>
      </c>
      <c r="G49" s="59">
        <f>IF('Team sheet'!AF122&gt;54,'Team sheet'!AF122," ")</f>
        <v>96</v>
      </c>
      <c r="H49" s="59">
        <f>IF('Team sheet'!AG122&gt;54,'Team sheet'!AG122," ")</f>
        <v>89</v>
      </c>
      <c r="I49" s="59">
        <f>IF('Team sheet'!AH122&gt;54,'Team sheet'!AH122," ")</f>
        <v>185</v>
      </c>
      <c r="J49" s="103" t="str">
        <f>IF('Team sheet'!AI122=0," ",'Team sheet'!AI122)</f>
        <v>Loris</v>
      </c>
    </row>
    <row r="50" spans="2:10" ht="15.75" customHeight="1">
      <c r="B50" s="33">
        <f t="shared" si="2"/>
        <v>1</v>
      </c>
      <c r="C50" s="33" t="str">
        <f t="shared" si="3"/>
        <v> </v>
      </c>
      <c r="D50" s="33" t="str">
        <f t="shared" si="4"/>
        <v>T47</v>
      </c>
      <c r="E50" s="70" t="str">
        <f t="shared" si="5"/>
        <v>T47</v>
      </c>
      <c r="F50" s="58" t="str">
        <f>IF('Team sheet'!AE111=0," ",'Team sheet'!AE111)</f>
        <v>Carrington Knotts</v>
      </c>
      <c r="G50" s="59">
        <f>IF('Team sheet'!AF111&gt;54,'Team sheet'!AF111," ")</f>
        <v>93</v>
      </c>
      <c r="H50" s="59">
        <f>IF('Team sheet'!AG111&gt;54,'Team sheet'!AG111," ")</f>
        <v>92</v>
      </c>
      <c r="I50" s="59">
        <f>IF('Team sheet'!AH111&gt;54,'Team sheet'!AH111," ")</f>
        <v>185</v>
      </c>
      <c r="J50" s="103" t="str">
        <f>IF('Team sheet'!AI111=0," ",'Team sheet'!AI111)</f>
        <v>Fox Creek</v>
      </c>
    </row>
    <row r="51" spans="2:10" ht="15.75" customHeight="1">
      <c r="B51" s="33">
        <f t="shared" si="2"/>
        <v>1</v>
      </c>
      <c r="C51" s="33" t="str">
        <f t="shared" si="3"/>
        <v> </v>
      </c>
      <c r="D51" s="33" t="str">
        <f t="shared" si="4"/>
        <v>T47</v>
      </c>
      <c r="E51" s="70" t="str">
        <f t="shared" si="5"/>
        <v>T47</v>
      </c>
      <c r="F51" s="58" t="str">
        <f>IF('Team sheet'!AE99=0," ",'Team sheet'!AE99)</f>
        <v>Melanie Meredith</v>
      </c>
      <c r="G51" s="59">
        <f>IF('Team sheet'!AF99&gt;54,'Team sheet'!AF99," ")</f>
        <v>93</v>
      </c>
      <c r="H51" s="59">
        <f>IF('Team sheet'!AG99&gt;54,'Team sheet'!AG99," ")</f>
        <v>92</v>
      </c>
      <c r="I51" s="59">
        <f>IF('Team sheet'!AH99&gt;54,'Team sheet'!AH99," ")</f>
        <v>185</v>
      </c>
      <c r="J51" s="103" t="str">
        <f>IF('Team sheet'!AI99=0," ",'Team sheet'!AI99)</f>
        <v>Blue Ridge</v>
      </c>
    </row>
    <row r="52" spans="2:10" ht="15.75" customHeight="1">
      <c r="B52" s="33">
        <f t="shared" si="2"/>
        <v>1</v>
      </c>
      <c r="C52" s="33" t="str">
        <f t="shared" si="3"/>
        <v> </v>
      </c>
      <c r="D52" s="33" t="str">
        <f t="shared" si="4"/>
        <v>T47</v>
      </c>
      <c r="E52" s="70" t="str">
        <f t="shared" si="5"/>
        <v>T47</v>
      </c>
      <c r="F52" s="58" t="str">
        <f>IF('Team sheet'!AE80=0," ",'Team sheet'!AE80)</f>
        <v>Allison Cannon</v>
      </c>
      <c r="G52" s="59">
        <f>IF('Team sheet'!AF80&gt;54,'Team sheet'!AF80," ")</f>
        <v>91</v>
      </c>
      <c r="H52" s="59">
        <f>IF('Team sheet'!AG80&gt;54,'Team sheet'!AG80," ")</f>
        <v>94</v>
      </c>
      <c r="I52" s="59">
        <f>IF('Team sheet'!AH80&gt;54,'Team sheet'!AH80," ")</f>
        <v>185</v>
      </c>
      <c r="J52" s="103" t="str">
        <f>IF('Team sheet'!AI80=0," ",'Team sheet'!AI80)</f>
        <v>Aynor</v>
      </c>
    </row>
    <row r="53" spans="2:10" ht="15.75" customHeight="1">
      <c r="B53" s="33">
        <f t="shared" si="2"/>
        <v>1</v>
      </c>
      <c r="C53" s="33" t="str">
        <f t="shared" si="3"/>
        <v> </v>
      </c>
      <c r="D53" s="33" t="str">
        <f t="shared" si="4"/>
        <v>T47</v>
      </c>
      <c r="E53" s="70" t="str">
        <f t="shared" si="5"/>
        <v>T47</v>
      </c>
      <c r="F53" s="58" t="str">
        <f>IF('Team sheet'!AE97=0," ",'Team sheet'!AE97)</f>
        <v>Maggie Poole</v>
      </c>
      <c r="G53" s="59">
        <f>IF('Team sheet'!AF97&gt;54,'Team sheet'!AF97," ")</f>
        <v>91</v>
      </c>
      <c r="H53" s="59">
        <f>IF('Team sheet'!AG97&gt;54,'Team sheet'!AG97," ")</f>
        <v>94</v>
      </c>
      <c r="I53" s="59">
        <f>IF('Team sheet'!AH97&gt;54,'Team sheet'!AH97," ")</f>
        <v>185</v>
      </c>
      <c r="J53" s="103" t="str">
        <f>IF('Team sheet'!AI97=0," ",'Team sheet'!AI97)</f>
        <v>Blue Ridge</v>
      </c>
    </row>
    <row r="54" spans="2:10" ht="15.75" customHeight="1">
      <c r="B54" s="33">
        <f t="shared" si="2"/>
        <v>1</v>
      </c>
      <c r="C54" s="33" t="str">
        <f t="shared" si="3"/>
        <v> </v>
      </c>
      <c r="D54" s="33" t="str">
        <f t="shared" si="4"/>
        <v>52</v>
      </c>
      <c r="E54" s="70" t="str">
        <f t="shared" si="5"/>
        <v>52</v>
      </c>
      <c r="F54" s="58" t="str">
        <f>IF('Team sheet'!AE116=0," ",'Team sheet'!AE116)</f>
        <v>Samantha Dean</v>
      </c>
      <c r="G54" s="59">
        <f>IF('Team sheet'!AF116&gt;54,'Team sheet'!AF116," ")</f>
        <v>96</v>
      </c>
      <c r="H54" s="59">
        <f>IF('Team sheet'!AG116&gt;54,'Team sheet'!AG116," ")</f>
        <v>90</v>
      </c>
      <c r="I54" s="59">
        <f>IF('Team sheet'!AH116&gt;54,'Team sheet'!AH116," ")</f>
        <v>186</v>
      </c>
      <c r="J54" s="103" t="str">
        <f>IF('Team sheet'!AI116=0," ",'Team sheet'!AI116)</f>
        <v>Daniel</v>
      </c>
    </row>
    <row r="55" spans="2:11" ht="15.75" customHeight="1">
      <c r="B55" s="33">
        <f t="shared" si="2"/>
        <v>1</v>
      </c>
      <c r="C55" s="33" t="str">
        <f t="shared" si="3"/>
        <v> </v>
      </c>
      <c r="D55" s="33" t="str">
        <f t="shared" si="4"/>
        <v>53</v>
      </c>
      <c r="E55" s="70" t="str">
        <f t="shared" si="5"/>
        <v>53</v>
      </c>
      <c r="F55" s="58" t="str">
        <f>IF('Team sheet'!AE188=0," ",'Team sheet'!AE188)</f>
        <v>Allison Williams</v>
      </c>
      <c r="G55" s="59">
        <f>IF('Team sheet'!AF188&gt;54,'Team sheet'!AF188," ")</f>
        <v>97</v>
      </c>
      <c r="H55" s="59">
        <f>IF('Team sheet'!AG188&gt;54,'Team sheet'!AG188," ")</f>
        <v>91</v>
      </c>
      <c r="I55" s="59">
        <f>IF('Team sheet'!AH188&gt;54,'Team sheet'!AH188," ")</f>
        <v>188</v>
      </c>
      <c r="J55" s="103" t="str">
        <f>IF('Team sheet'!AI188=0," ",'Team sheet'!AI188)</f>
        <v>Individuals</v>
      </c>
      <c r="K55" s="60"/>
    </row>
    <row r="56" spans="2:11" ht="15.75" customHeight="1">
      <c r="B56" s="33">
        <f t="shared" si="2"/>
        <v>1</v>
      </c>
      <c r="C56" s="33" t="str">
        <f t="shared" si="3"/>
        <v> </v>
      </c>
      <c r="D56" s="33" t="str">
        <f t="shared" si="4"/>
        <v>54</v>
      </c>
      <c r="E56" s="70" t="str">
        <f t="shared" si="5"/>
        <v>54</v>
      </c>
      <c r="F56" s="58" t="str">
        <f>IF('Team sheet'!AE115=0," ",'Team sheet'!AE115)</f>
        <v>Emmie Stewart</v>
      </c>
      <c r="G56" s="59">
        <f>IF('Team sheet'!AF115&gt;54,'Team sheet'!AF115," ")</f>
        <v>89</v>
      </c>
      <c r="H56" s="59">
        <f>IF('Team sheet'!AG115&gt;54,'Team sheet'!AG115," ")</f>
        <v>101</v>
      </c>
      <c r="I56" s="59">
        <f>IF('Team sheet'!AH115&gt;54,'Team sheet'!AH115," ")</f>
        <v>190</v>
      </c>
      <c r="J56" s="103" t="str">
        <f>IF('Team sheet'!AI115=0," ",'Team sheet'!AI115)</f>
        <v>Daniel</v>
      </c>
      <c r="K56" s="60"/>
    </row>
    <row r="57" spans="2:11" ht="15.75" customHeight="1">
      <c r="B57" s="33">
        <f t="shared" si="2"/>
        <v>1</v>
      </c>
      <c r="C57" s="33" t="str">
        <f t="shared" si="3"/>
        <v> </v>
      </c>
      <c r="D57" s="33" t="str">
        <f t="shared" si="4"/>
        <v>T55</v>
      </c>
      <c r="E57" s="70" t="str">
        <f t="shared" si="5"/>
        <v>T55</v>
      </c>
      <c r="F57" s="58" t="str">
        <f>IF('Team sheet'!AE93=0," ",'Team sheet'!AE93)</f>
        <v>Cami Jordan</v>
      </c>
      <c r="G57" s="59">
        <f>IF('Team sheet'!AF93&gt;54,'Team sheet'!AF93," ")</f>
        <v>99</v>
      </c>
      <c r="H57" s="59">
        <f>IF('Team sheet'!AG93&gt;54,'Team sheet'!AG93," ")</f>
        <v>92</v>
      </c>
      <c r="I57" s="59">
        <f>IF('Team sheet'!AH93&gt;54,'Team sheet'!AH93," ")</f>
        <v>191</v>
      </c>
      <c r="J57" s="103" t="str">
        <f>IF('Team sheet'!AI93=0," ",'Team sheet'!AI93)</f>
        <v>Pendleton</v>
      </c>
      <c r="K57" s="60"/>
    </row>
    <row r="58" spans="2:11" ht="15.75" customHeight="1">
      <c r="B58" s="33">
        <f t="shared" si="2"/>
        <v>1</v>
      </c>
      <c r="C58" s="33" t="str">
        <f t="shared" si="3"/>
        <v> </v>
      </c>
      <c r="D58" s="33" t="str">
        <f t="shared" si="4"/>
        <v>T55</v>
      </c>
      <c r="E58" s="70" t="str">
        <f t="shared" si="5"/>
        <v>T55</v>
      </c>
      <c r="F58" s="58" t="str">
        <f>IF('Team sheet'!AE105=0," ",'Team sheet'!AE105)</f>
        <v>Sarabeth McClellan</v>
      </c>
      <c r="G58" s="59">
        <f>IF('Team sheet'!AF105&gt;54,'Team sheet'!AF105," ")</f>
        <v>95</v>
      </c>
      <c r="H58" s="59">
        <f>IF('Team sheet'!AG105&gt;54,'Team sheet'!AG105," ")</f>
        <v>96</v>
      </c>
      <c r="I58" s="59">
        <f>IF('Team sheet'!AH105&gt;54,'Team sheet'!AH105," ")</f>
        <v>191</v>
      </c>
      <c r="J58" s="103" t="str">
        <f>IF('Team sheet'!AI105=0," ",'Team sheet'!AI105)</f>
        <v>BHP</v>
      </c>
      <c r="K58" s="60"/>
    </row>
    <row r="59" spans="2:11" ht="15.75" customHeight="1">
      <c r="B59" s="33">
        <f t="shared" si="2"/>
        <v>1</v>
      </c>
      <c r="C59" s="33" t="str">
        <f t="shared" si="3"/>
        <v> </v>
      </c>
      <c r="D59" s="33" t="str">
        <f t="shared" si="4"/>
        <v>57</v>
      </c>
      <c r="E59" s="70" t="str">
        <f t="shared" si="5"/>
        <v>57</v>
      </c>
      <c r="F59" s="58" t="str">
        <f>IF('Team sheet'!AE214=0," ",'Team sheet'!AE214)</f>
        <v>Merci Santerini</v>
      </c>
      <c r="G59" s="59">
        <f>IF('Team sheet'!AF214&gt;54,'Team sheet'!AF214," ")</f>
        <v>99</v>
      </c>
      <c r="H59" s="59">
        <f>IF('Team sheet'!AG214&gt;54,'Team sheet'!AG214," ")</f>
        <v>97</v>
      </c>
      <c r="I59" s="59">
        <f>IF('Team sheet'!AH214&gt;54,'Team sheet'!AH214," ")</f>
        <v>196</v>
      </c>
      <c r="J59" s="103" t="str">
        <f>IF('Team sheet'!AI214=0," ",'Team sheet'!AI214)</f>
        <v>Berea</v>
      </c>
      <c r="K59" s="60"/>
    </row>
    <row r="60" spans="2:11" ht="15.75" customHeight="1">
      <c r="B60" s="33">
        <f t="shared" si="2"/>
        <v>1</v>
      </c>
      <c r="C60" s="33" t="str">
        <f t="shared" si="3"/>
        <v> </v>
      </c>
      <c r="D60" s="33" t="str">
        <f t="shared" si="4"/>
        <v>58</v>
      </c>
      <c r="E60" s="70" t="str">
        <f t="shared" si="5"/>
        <v>58</v>
      </c>
      <c r="F60" s="58" t="str">
        <f>IF('Team sheet'!AE110=0," ",'Team sheet'!AE110)</f>
        <v>Gracey Chafin</v>
      </c>
      <c r="G60" s="59">
        <f>IF('Team sheet'!AF110&gt;54,'Team sheet'!AF110," ")</f>
        <v>99</v>
      </c>
      <c r="H60" s="59">
        <f>IF('Team sheet'!AG110&gt;54,'Team sheet'!AG110," ")</f>
        <v>99</v>
      </c>
      <c r="I60" s="59">
        <f>IF('Team sheet'!AH110&gt;54,'Team sheet'!AH110," ")</f>
        <v>198</v>
      </c>
      <c r="J60" s="103" t="str">
        <f>IF('Team sheet'!AI110=0," ",'Team sheet'!AI110)</f>
        <v>Fox Creek</v>
      </c>
      <c r="K60" s="60"/>
    </row>
    <row r="61" spans="2:11" ht="15.75" customHeight="1">
      <c r="B61" s="33">
        <f t="shared" si="2"/>
        <v>1</v>
      </c>
      <c r="C61" s="33" t="str">
        <f t="shared" si="3"/>
        <v> </v>
      </c>
      <c r="D61" s="33" t="str">
        <f t="shared" si="4"/>
        <v>T59</v>
      </c>
      <c r="E61" s="70" t="str">
        <f t="shared" si="5"/>
        <v>T59</v>
      </c>
      <c r="F61" s="58" t="str">
        <f>IF('Team sheet'!AE117=0," ",'Team sheet'!AE117)</f>
        <v>Sophia Hepler</v>
      </c>
      <c r="G61" s="59">
        <f>IF('Team sheet'!AF117&gt;54,'Team sheet'!AF117," ")</f>
        <v>100</v>
      </c>
      <c r="H61" s="59">
        <f>IF('Team sheet'!AG117&gt;54,'Team sheet'!AG117," ")</f>
        <v>100</v>
      </c>
      <c r="I61" s="59">
        <f>IF('Team sheet'!AH117&gt;54,'Team sheet'!AH117," ")</f>
        <v>200</v>
      </c>
      <c r="J61" s="103" t="str">
        <f>IF('Team sheet'!AI117=0," ",'Team sheet'!AI117)</f>
        <v>Daniel</v>
      </c>
      <c r="K61" s="60"/>
    </row>
    <row r="62" spans="2:11" ht="15.75" customHeight="1">
      <c r="B62" s="33">
        <f t="shared" si="2"/>
        <v>1</v>
      </c>
      <c r="C62" s="33" t="str">
        <f t="shared" si="3"/>
        <v> </v>
      </c>
      <c r="D62" s="33" t="str">
        <f t="shared" si="4"/>
        <v>T59</v>
      </c>
      <c r="E62" s="70" t="str">
        <f t="shared" si="5"/>
        <v>T59</v>
      </c>
      <c r="F62" s="58" t="str">
        <f>IF('Team sheet'!AE70=0," ",'Team sheet'!AE70)</f>
        <v>Abigail Watson</v>
      </c>
      <c r="G62" s="59">
        <f>IF('Team sheet'!AF70&gt;54,'Team sheet'!AF70," ")</f>
        <v>99</v>
      </c>
      <c r="H62" s="59">
        <f>IF('Team sheet'!AG70&gt;54,'Team sheet'!AG70," ")</f>
        <v>101</v>
      </c>
      <c r="I62" s="59">
        <f>IF('Team sheet'!AH70&gt;54,'Team sheet'!AH70," ")</f>
        <v>200</v>
      </c>
      <c r="J62" s="103" t="str">
        <f>IF('Team sheet'!AI70=0," ",'Team sheet'!AI70)</f>
        <v>Chesnee</v>
      </c>
      <c r="K62" s="60"/>
    </row>
    <row r="63" spans="2:11" ht="15.75" customHeight="1">
      <c r="B63" s="33">
        <f t="shared" si="2"/>
        <v>1</v>
      </c>
      <c r="C63" s="33" t="str">
        <f t="shared" si="3"/>
        <v> </v>
      </c>
      <c r="D63" s="33" t="str">
        <f t="shared" si="4"/>
        <v>T61</v>
      </c>
      <c r="E63" s="70" t="str">
        <f t="shared" si="5"/>
        <v>T61</v>
      </c>
      <c r="F63" s="58" t="str">
        <f>IF('Team sheet'!AE112=0," ",'Team sheet'!AE112)</f>
        <v>Riley Schlachter</v>
      </c>
      <c r="G63" s="59">
        <f>IF('Team sheet'!AF112&gt;54,'Team sheet'!AF112," ")</f>
        <v>107</v>
      </c>
      <c r="H63" s="59">
        <f>IF('Team sheet'!AG112&gt;54,'Team sheet'!AG112," ")</f>
        <v>97</v>
      </c>
      <c r="I63" s="59">
        <f>IF('Team sheet'!AH112&gt;54,'Team sheet'!AH112," ")</f>
        <v>204</v>
      </c>
      <c r="J63" s="103" t="str">
        <f>IF('Team sheet'!AI112=0," ",'Team sheet'!AI112)</f>
        <v>Fox Creek</v>
      </c>
      <c r="K63" s="60"/>
    </row>
    <row r="64" spans="2:11" ht="15.75" customHeight="1">
      <c r="B64" s="33">
        <f t="shared" si="2"/>
        <v>1</v>
      </c>
      <c r="C64" s="33" t="str">
        <f t="shared" si="3"/>
        <v> </v>
      </c>
      <c r="D64" s="33" t="str">
        <f t="shared" si="4"/>
        <v>T61</v>
      </c>
      <c r="E64" s="70" t="str">
        <f t="shared" si="5"/>
        <v>T61</v>
      </c>
      <c r="F64" s="58" t="str">
        <f>IF('Team sheet'!AE92=0," ",'Team sheet'!AE92)</f>
        <v>Emilee McAlister</v>
      </c>
      <c r="G64" s="59">
        <f>IF('Team sheet'!AF92&gt;54,'Team sheet'!AF92," ")</f>
        <v>100</v>
      </c>
      <c r="H64" s="59">
        <f>IF('Team sheet'!AG92&gt;54,'Team sheet'!AG92," ")</f>
        <v>104</v>
      </c>
      <c r="I64" s="59">
        <f>IF('Team sheet'!AH92&gt;54,'Team sheet'!AH92," ")</f>
        <v>204</v>
      </c>
      <c r="J64" s="103" t="str">
        <f>IF('Team sheet'!AI92=0," ",'Team sheet'!AI92)</f>
        <v>Pendleton</v>
      </c>
      <c r="K64" s="60"/>
    </row>
    <row r="65" spans="2:11" ht="15.75" customHeight="1">
      <c r="B65" s="33">
        <f t="shared" si="2"/>
        <v>1</v>
      </c>
      <c r="C65" s="33" t="str">
        <f t="shared" si="3"/>
        <v> </v>
      </c>
      <c r="D65" s="33" t="str">
        <f t="shared" si="4"/>
        <v>63</v>
      </c>
      <c r="E65" s="70" t="str">
        <f t="shared" si="5"/>
        <v>63</v>
      </c>
      <c r="F65" s="58" t="str">
        <f>IF('Team sheet'!AE123=0," ",'Team sheet'!AE123)</f>
        <v>Emmie Spivey</v>
      </c>
      <c r="G65" s="59">
        <f>IF('Team sheet'!AF123&gt;54,'Team sheet'!AF123," ")</f>
        <v>106</v>
      </c>
      <c r="H65" s="59">
        <f>IF('Team sheet'!AG123&gt;54,'Team sheet'!AG123," ")</f>
        <v>100</v>
      </c>
      <c r="I65" s="59">
        <f>IF('Team sheet'!AH123&gt;54,'Team sheet'!AH123," ")</f>
        <v>206</v>
      </c>
      <c r="J65" s="103" t="str">
        <f>IF('Team sheet'!AI123=0," ",'Team sheet'!AI123)</f>
        <v>Loris</v>
      </c>
      <c r="K65" s="60"/>
    </row>
    <row r="66" spans="2:11" ht="15.75" customHeight="1">
      <c r="B66" s="33">
        <f t="shared" si="2"/>
        <v>1</v>
      </c>
      <c r="C66" s="33" t="str">
        <f t="shared" si="3"/>
        <v> </v>
      </c>
      <c r="D66" s="33" t="str">
        <f t="shared" si="4"/>
        <v>64</v>
      </c>
      <c r="E66" s="70" t="str">
        <f t="shared" si="5"/>
        <v>64</v>
      </c>
      <c r="F66" s="58" t="str">
        <f>IF('Team sheet'!AE88=0," ",'Team sheet'!AE88)</f>
        <v>Victoria Gullo</v>
      </c>
      <c r="G66" s="59">
        <f>IF('Team sheet'!AF88&gt;54,'Team sheet'!AF88," ")</f>
        <v>102</v>
      </c>
      <c r="H66" s="59">
        <f>IF('Team sheet'!AG88&gt;54,'Team sheet'!AG88," ")</f>
        <v>105</v>
      </c>
      <c r="I66" s="59">
        <f>IF('Team sheet'!AH88&gt;54,'Team sheet'!AH88," ")</f>
        <v>207</v>
      </c>
      <c r="J66" s="103" t="str">
        <f>IF('Team sheet'!AI88=0," ",'Team sheet'!AI88)</f>
        <v>Waccamaw</v>
      </c>
      <c r="K66" s="60"/>
    </row>
    <row r="67" spans="2:11" ht="15.75" customHeight="1">
      <c r="B67" s="33">
        <f t="shared" si="2"/>
        <v>1</v>
      </c>
      <c r="C67" s="33" t="str">
        <f t="shared" si="3"/>
        <v> </v>
      </c>
      <c r="D67" s="33" t="str">
        <f aca="true" t="shared" si="6" ref="D67:D98">IF(B67=1,(IF(COUNTIF($I$3:$I$162,I67)&gt;1,"T","")&amp;RANK(I67,$I$3:$I$162,1))," ")</f>
        <v>65</v>
      </c>
      <c r="E67" s="70" t="str">
        <f aca="true" t="shared" si="7" ref="E67:E98">IF(($I$164=1),D67,C67)</f>
        <v>65</v>
      </c>
      <c r="F67" s="58" t="str">
        <f>IF('Team sheet'!AE94=0," ",'Team sheet'!AE94)</f>
        <v>Rhecia Majors</v>
      </c>
      <c r="G67" s="59">
        <f>IF('Team sheet'!AF94&gt;54,'Team sheet'!AF94," ")</f>
        <v>106</v>
      </c>
      <c r="H67" s="59">
        <f>IF('Team sheet'!AG94&gt;54,'Team sheet'!AG94," ")</f>
        <v>105</v>
      </c>
      <c r="I67" s="59">
        <f>IF('Team sheet'!AH94&gt;54,'Team sheet'!AH94," ")</f>
        <v>211</v>
      </c>
      <c r="J67" s="103" t="str">
        <f>IF('Team sheet'!AI94=0," ",'Team sheet'!AI94)</f>
        <v>Pendleton</v>
      </c>
      <c r="K67" s="60"/>
    </row>
    <row r="68" spans="2:11" ht="15.75" customHeight="1">
      <c r="B68" s="33">
        <f aca="true" t="shared" si="8" ref="B68:B131">IF(I68=" ",0,1)</f>
        <v>1</v>
      </c>
      <c r="C68" s="33" t="str">
        <f aca="true" t="shared" si="9" ref="C68:C131">IF(AND($G$164=1,$I$164=0,NOT(G68=" ")),(IF(COUNTIF($G$3:$G$162,G68)&gt;1,"T","")&amp;RANK(G68,$G$3:$G$162,1))," ")</f>
        <v> </v>
      </c>
      <c r="D68" s="33" t="str">
        <f t="shared" si="6"/>
        <v>66</v>
      </c>
      <c r="E68" s="70" t="str">
        <f t="shared" si="7"/>
        <v>66</v>
      </c>
      <c r="F68" s="58" t="str">
        <f>IF('Team sheet'!AE219=0," ",'Team sheet'!AE219)</f>
        <v>Ashley Robertson</v>
      </c>
      <c r="G68" s="59">
        <f>IF('Team sheet'!AF219&gt;54,'Team sheet'!AF219," ")</f>
        <v>111</v>
      </c>
      <c r="H68" s="59">
        <f>IF('Team sheet'!AG219&gt;54,'Team sheet'!AG219," ")</f>
        <v>110</v>
      </c>
      <c r="I68" s="59">
        <f>IF('Team sheet'!AH219&gt;54,'Team sheet'!AH219," ")</f>
        <v>221</v>
      </c>
      <c r="J68" s="103" t="str">
        <f>IF('Team sheet'!AI219=0," ",'Team sheet'!AI219)</f>
        <v>Cheraw</v>
      </c>
      <c r="K68" s="60"/>
    </row>
    <row r="69" spans="2:11" ht="15.75" customHeight="1">
      <c r="B69" s="33">
        <f t="shared" si="8"/>
        <v>1</v>
      </c>
      <c r="C69" s="33" t="str">
        <f t="shared" si="9"/>
        <v> </v>
      </c>
      <c r="D69" s="33" t="str">
        <f t="shared" si="6"/>
        <v>67</v>
      </c>
      <c r="E69" s="70" t="str">
        <f t="shared" si="7"/>
        <v>67</v>
      </c>
      <c r="F69" s="58" t="str">
        <f>IF('Team sheet'!AE64=0," ",'Team sheet'!AE64)</f>
        <v>Olivia Pitillo</v>
      </c>
      <c r="G69" s="59">
        <f>IF('Team sheet'!AF64&gt;54,'Team sheet'!AF64," ")</f>
        <v>130</v>
      </c>
      <c r="H69" s="59">
        <f>IF('Team sheet'!AG64&gt;54,'Team sheet'!AG64," ")</f>
        <v>125</v>
      </c>
      <c r="I69" s="59">
        <f>IF('Team sheet'!AH64&gt;54,'Team sheet'!AH64," ")</f>
        <v>255</v>
      </c>
      <c r="J69" s="103" t="str">
        <f>IF('Team sheet'!AI64=0," ",'Team sheet'!AI64)</f>
        <v>Gilbert</v>
      </c>
      <c r="K69" s="60"/>
    </row>
    <row r="70" spans="2:11" ht="15.75" customHeight="1">
      <c r="B70" s="33">
        <f t="shared" si="8"/>
        <v>1</v>
      </c>
      <c r="C70" s="33" t="str">
        <f t="shared" si="9"/>
        <v> </v>
      </c>
      <c r="D70" s="33" t="str">
        <f t="shared" si="6"/>
        <v>68</v>
      </c>
      <c r="E70" s="70" t="str">
        <f t="shared" si="7"/>
        <v>68</v>
      </c>
      <c r="F70" s="58" t="str">
        <f>IF('Team sheet'!AE124=0," ",'Team sheet'!AE124)</f>
        <v>Camden Graham</v>
      </c>
      <c r="G70" s="59">
        <f>IF('Team sheet'!AF124&gt;54,'Team sheet'!AF124," ")</f>
        <v>138</v>
      </c>
      <c r="H70" s="59">
        <f>IF('Team sheet'!AG124&gt;54,'Team sheet'!AG124," ")</f>
        <v>125</v>
      </c>
      <c r="I70" s="59">
        <f>IF('Team sheet'!AH124&gt;54,'Team sheet'!AH124," ")</f>
        <v>263</v>
      </c>
      <c r="J70" s="103" t="str">
        <f>IF('Team sheet'!AI124=0," ",'Team sheet'!AI124)</f>
        <v>Loris</v>
      </c>
      <c r="K70" s="60"/>
    </row>
    <row r="71" spans="2:11" ht="15.75" customHeight="1">
      <c r="B71" s="33">
        <f t="shared" si="8"/>
        <v>0</v>
      </c>
      <c r="C71" s="33" t="str">
        <f t="shared" si="9"/>
        <v> </v>
      </c>
      <c r="D71" s="33" t="str">
        <f t="shared" si="6"/>
        <v> </v>
      </c>
      <c r="E71" s="70" t="str">
        <f t="shared" si="7"/>
        <v> </v>
      </c>
      <c r="F71" s="58" t="str">
        <f>IF('Team sheet'!AE101=0," ",'Team sheet'!AE101)</f>
        <v>Anna Marie Gwinn</v>
      </c>
      <c r="G71" s="59" t="str">
        <f>IF('Team sheet'!AF101&gt;54,'Team sheet'!AF101," ")</f>
        <v> </v>
      </c>
      <c r="H71" s="59">
        <f>IF('Team sheet'!AG101&gt;54,'Team sheet'!AG101," ")</f>
        <v>99</v>
      </c>
      <c r="I71" s="59" t="str">
        <f>IF('Team sheet'!AH101&gt;54,'Team sheet'!AH101," ")</f>
        <v> </v>
      </c>
      <c r="J71" s="103" t="str">
        <f>IF('Team sheet'!AI101=0," ",'Team sheet'!AI101)</f>
        <v>Blue Ridge</v>
      </c>
      <c r="K71" s="60"/>
    </row>
    <row r="72" spans="2:11" ht="15.75" customHeight="1">
      <c r="B72" s="33">
        <f t="shared" si="8"/>
        <v>0</v>
      </c>
      <c r="C72" s="33" t="str">
        <f t="shared" si="9"/>
        <v> </v>
      </c>
      <c r="D72" s="33" t="str">
        <f t="shared" si="6"/>
        <v> </v>
      </c>
      <c r="E72" s="70" t="str">
        <f t="shared" si="7"/>
        <v> </v>
      </c>
      <c r="F72" s="58" t="str">
        <f>IF('Team sheet'!AE106=0," ",'Team sheet'!AE106)</f>
        <v>Kylie Wilson</v>
      </c>
      <c r="G72" s="59" t="str">
        <f>IF('Team sheet'!AF106&gt;54,'Team sheet'!AF106," ")</f>
        <v> </v>
      </c>
      <c r="H72" s="59">
        <f>IF('Team sheet'!AG106&gt;54,'Team sheet'!AG106," ")</f>
        <v>99</v>
      </c>
      <c r="I72" s="59" t="str">
        <f>IF('Team sheet'!AH106&gt;54,'Team sheet'!AH106," ")</f>
        <v> </v>
      </c>
      <c r="J72" s="103" t="str">
        <f>IF('Team sheet'!AI106=0," ",'Team sheet'!AI106)</f>
        <v>BHP</v>
      </c>
      <c r="K72" s="60"/>
    </row>
    <row r="73" spans="2:11" ht="15.75" customHeight="1">
      <c r="B73" s="33">
        <f t="shared" si="8"/>
        <v>0</v>
      </c>
      <c r="C73" s="33" t="str">
        <f t="shared" si="9"/>
        <v> </v>
      </c>
      <c r="D73" s="33" t="str">
        <f t="shared" si="6"/>
        <v> </v>
      </c>
      <c r="E73" s="70" t="str">
        <f t="shared" si="7"/>
        <v> </v>
      </c>
      <c r="F73" s="58" t="str">
        <f>IF('Team sheet'!AE83=0," ",'Team sheet'!AE83)</f>
        <v>Michael Grace Poston</v>
      </c>
      <c r="G73" s="59" t="str">
        <f>IF('Team sheet'!AF83&gt;54,'Team sheet'!AF83," ")</f>
        <v> </v>
      </c>
      <c r="H73" s="59">
        <f>IF('Team sheet'!AG83&gt;54,'Team sheet'!AG83," ")</f>
        <v>125</v>
      </c>
      <c r="I73" s="59" t="str">
        <f>IF('Team sheet'!AH83&gt;54,'Team sheet'!AH83," ")</f>
        <v> </v>
      </c>
      <c r="J73" s="103" t="str">
        <f>IF('Team sheet'!AI83=0," ",'Team sheet'!AI83)</f>
        <v>Aynor</v>
      </c>
      <c r="K73" s="60"/>
    </row>
    <row r="74" spans="2:11" ht="15.75" customHeight="1">
      <c r="B74" s="33">
        <f t="shared" si="8"/>
        <v>0</v>
      </c>
      <c r="C74" s="33" t="str">
        <f t="shared" si="9"/>
        <v> </v>
      </c>
      <c r="D74" s="33" t="str">
        <f t="shared" si="6"/>
        <v> </v>
      </c>
      <c r="E74" s="70" t="str">
        <f t="shared" si="7"/>
        <v> </v>
      </c>
      <c r="F74" s="58" t="str">
        <f>IF('Team sheet'!AE107=0," ",'Team sheet'!AE107)</f>
        <v>Addison Church</v>
      </c>
      <c r="G74" s="59">
        <f>IF('Team sheet'!AF107&gt;54,'Team sheet'!AF107," ")</f>
        <v>94</v>
      </c>
      <c r="H74" s="59" t="str">
        <f>IF('Team sheet'!AG107&gt;54,'Team sheet'!AG107," ")</f>
        <v> </v>
      </c>
      <c r="I74" s="59" t="str">
        <f>IF('Team sheet'!AH107&gt;54,'Team sheet'!AH107," ")</f>
        <v> </v>
      </c>
      <c r="J74" s="103" t="str">
        <f>IF('Team sheet'!AI107=0," ",'Team sheet'!AI107)</f>
        <v>BHP</v>
      </c>
      <c r="K74" s="60"/>
    </row>
    <row r="75" spans="2:11" ht="15.75" customHeight="1">
      <c r="B75" s="33">
        <f t="shared" si="8"/>
        <v>0</v>
      </c>
      <c r="C75" s="33" t="str">
        <f t="shared" si="9"/>
        <v> </v>
      </c>
      <c r="D75" s="33" t="str">
        <f t="shared" si="6"/>
        <v> </v>
      </c>
      <c r="E75" s="70" t="str">
        <f t="shared" si="7"/>
        <v> </v>
      </c>
      <c r="F75" s="58" t="str">
        <f>IF('Team sheet'!AE100=0," ",'Team sheet'!AE100)</f>
        <v>Haley Meredith</v>
      </c>
      <c r="G75" s="59">
        <f>IF('Team sheet'!AF100&gt;54,'Team sheet'!AF100," ")</f>
        <v>99</v>
      </c>
      <c r="H75" s="59" t="str">
        <f>IF('Team sheet'!AG100&gt;54,'Team sheet'!AG100," ")</f>
        <v> </v>
      </c>
      <c r="I75" s="59" t="str">
        <f>IF('Team sheet'!AH100&gt;54,'Team sheet'!AH100," ")</f>
        <v> </v>
      </c>
      <c r="J75" s="103" t="str">
        <f>IF('Team sheet'!AI100=0," ",'Team sheet'!AI100)</f>
        <v>Blue Ridge</v>
      </c>
      <c r="K75" s="60"/>
    </row>
    <row r="76" spans="2:11" ht="15.75" customHeight="1">
      <c r="B76" s="33">
        <f t="shared" si="8"/>
        <v>0</v>
      </c>
      <c r="C76" s="33" t="str">
        <f t="shared" si="9"/>
        <v> </v>
      </c>
      <c r="D76" s="33" t="str">
        <f t="shared" si="6"/>
        <v> </v>
      </c>
      <c r="E76" s="70" t="str">
        <f t="shared" si="7"/>
        <v> </v>
      </c>
      <c r="F76" s="58" t="str">
        <f>IF('Team sheet'!AE81=0," ",'Team sheet'!AE81)</f>
        <v>Hannah Sarvis</v>
      </c>
      <c r="G76" s="59">
        <f>IF('Team sheet'!AF81&gt;54,'Team sheet'!AF81," ")</f>
        <v>102</v>
      </c>
      <c r="H76" s="59" t="str">
        <f>IF('Team sheet'!AG81&gt;54,'Team sheet'!AG81," ")</f>
        <v> </v>
      </c>
      <c r="I76" s="59" t="str">
        <f>IF('Team sheet'!AH81&gt;54,'Team sheet'!AH81," ")</f>
        <v> </v>
      </c>
      <c r="J76" s="103" t="str">
        <f>IF('Team sheet'!AI81=0," ",'Team sheet'!AI81)</f>
        <v>Aynor</v>
      </c>
      <c r="K76" s="60"/>
    </row>
    <row r="77" spans="2:11" ht="15.75" customHeight="1">
      <c r="B77" s="33">
        <f t="shared" si="8"/>
        <v>0</v>
      </c>
      <c r="C77" s="33" t="str">
        <f t="shared" si="9"/>
        <v> </v>
      </c>
      <c r="D77" s="33" t="str">
        <f t="shared" si="6"/>
        <v> </v>
      </c>
      <c r="E77" s="70" t="str">
        <f t="shared" si="7"/>
        <v> </v>
      </c>
      <c r="F77" s="58" t="str">
        <f>IF('Team sheet'!AE77=0," ",'Team sheet'!AE77)</f>
        <v> </v>
      </c>
      <c r="G77" s="59" t="str">
        <f>IF('Team sheet'!AF77&gt;54,'Team sheet'!AF77," ")</f>
        <v> </v>
      </c>
      <c r="H77" s="59" t="str">
        <f>IF('Team sheet'!AG77&gt;54,'Team sheet'!AG77," ")</f>
        <v> </v>
      </c>
      <c r="I77" s="59" t="str">
        <f>IF('Team sheet'!AH77&gt;54,'Team sheet'!AH77," ")</f>
        <v> </v>
      </c>
      <c r="J77" s="103" t="str">
        <f>IF('Team sheet'!AI77=0," ",'Team sheet'!AI77)</f>
        <v>Seneca</v>
      </c>
      <c r="K77" s="60"/>
    </row>
    <row r="78" spans="2:11" ht="15.75" customHeight="1">
      <c r="B78" s="33">
        <f t="shared" si="8"/>
        <v>0</v>
      </c>
      <c r="C78" s="33" t="str">
        <f t="shared" si="9"/>
        <v> </v>
      </c>
      <c r="D78" s="33" t="str">
        <f t="shared" si="6"/>
        <v> </v>
      </c>
      <c r="E78" s="70" t="str">
        <f t="shared" si="7"/>
        <v> </v>
      </c>
      <c r="F78" s="58" t="str">
        <f>IF('Team sheet'!AE71=0," ",'Team sheet'!AE71)</f>
        <v> </v>
      </c>
      <c r="G78" s="59" t="str">
        <f>IF('Team sheet'!AF71&gt;54,'Team sheet'!AF71," ")</f>
        <v> </v>
      </c>
      <c r="H78" s="59" t="str">
        <f>IF('Team sheet'!AG71&gt;54,'Team sheet'!AG71," ")</f>
        <v> </v>
      </c>
      <c r="I78" s="59" t="str">
        <f>IF('Team sheet'!AH71&gt;54,'Team sheet'!AH71," ")</f>
        <v> </v>
      </c>
      <c r="J78" s="103" t="str">
        <f>IF('Team sheet'!AI71=0," ",'Team sheet'!AI71)</f>
        <v>Chesnee</v>
      </c>
      <c r="K78" s="60"/>
    </row>
    <row r="79" spans="2:11" ht="15.75" customHeight="1">
      <c r="B79" s="33">
        <f t="shared" si="8"/>
        <v>0</v>
      </c>
      <c r="C79" s="33" t="str">
        <f t="shared" si="9"/>
        <v> </v>
      </c>
      <c r="D79" s="33" t="str">
        <f t="shared" si="6"/>
        <v> </v>
      </c>
      <c r="E79" s="70" t="str">
        <f t="shared" si="7"/>
        <v> </v>
      </c>
      <c r="F79" s="58" t="str">
        <f>IF('Team sheet'!AE65=0," ",'Team sheet'!AE65)</f>
        <v> </v>
      </c>
      <c r="G79" s="59" t="str">
        <f>IF('Team sheet'!AF65&gt;54,'Team sheet'!AF65," ")</f>
        <v> </v>
      </c>
      <c r="H79" s="59" t="str">
        <f>IF('Team sheet'!AG65&gt;54,'Team sheet'!AG65," ")</f>
        <v> </v>
      </c>
      <c r="I79" s="59" t="str">
        <f>IF('Team sheet'!AH65&gt;54,'Team sheet'!AH65," ")</f>
        <v> </v>
      </c>
      <c r="J79" s="103" t="str">
        <f>IF('Team sheet'!AI65=0," ",'Team sheet'!AI65)</f>
        <v>Gilbert</v>
      </c>
      <c r="K79" s="60"/>
    </row>
    <row r="80" spans="2:11" ht="15.75" customHeight="1">
      <c r="B80" s="33">
        <f t="shared" si="8"/>
        <v>0</v>
      </c>
      <c r="C80" s="33" t="str">
        <f t="shared" si="9"/>
        <v> </v>
      </c>
      <c r="D80" s="33" t="str">
        <f t="shared" si="6"/>
        <v> </v>
      </c>
      <c r="E80" s="70" t="str">
        <f t="shared" si="7"/>
        <v> </v>
      </c>
      <c r="F80" s="58" t="str">
        <f>IF('Team sheet'!AE95=0," ",'Team sheet'!AE95)</f>
        <v> </v>
      </c>
      <c r="G80" s="59" t="str">
        <f>IF('Team sheet'!AF95&gt;54,'Team sheet'!AF95," ")</f>
        <v> </v>
      </c>
      <c r="H80" s="59" t="str">
        <f>IF('Team sheet'!AG95&gt;54,'Team sheet'!AG95," ")</f>
        <v> </v>
      </c>
      <c r="I80" s="59" t="str">
        <f>IF('Team sheet'!AH95&gt;54,'Team sheet'!AH95," ")</f>
        <v> </v>
      </c>
      <c r="J80" s="103" t="str">
        <f>IF('Team sheet'!AI95=0," ",'Team sheet'!AI95)</f>
        <v>Pendleton</v>
      </c>
      <c r="K80" s="60"/>
    </row>
    <row r="81" spans="2:11" ht="15.75" customHeight="1">
      <c r="B81" s="33">
        <f t="shared" si="8"/>
        <v>0</v>
      </c>
      <c r="C81" s="33" t="str">
        <f t="shared" si="9"/>
        <v> </v>
      </c>
      <c r="D81" s="33" t="str">
        <f t="shared" si="6"/>
        <v> </v>
      </c>
      <c r="E81" s="70" t="str">
        <f t="shared" si="7"/>
        <v> </v>
      </c>
      <c r="F81" s="58" t="str">
        <f>IF('Team sheet'!AE113=0," ",'Team sheet'!AE113)</f>
        <v> </v>
      </c>
      <c r="G81" s="59" t="str">
        <f>IF('Team sheet'!AF113&gt;54,'Team sheet'!AF113," ")</f>
        <v> </v>
      </c>
      <c r="H81" s="59" t="str">
        <f>IF('Team sheet'!AG113&gt;54,'Team sheet'!AG113," ")</f>
        <v> </v>
      </c>
      <c r="I81" s="59" t="str">
        <f>IF('Team sheet'!AH113&gt;54,'Team sheet'!AH113," ")</f>
        <v> </v>
      </c>
      <c r="J81" s="103" t="str">
        <f>IF('Team sheet'!AI113=0," ",'Team sheet'!AI113)</f>
        <v>Fox Creek</v>
      </c>
      <c r="K81" s="60"/>
    </row>
    <row r="82" spans="2:11" ht="15.75" customHeight="1">
      <c r="B82" s="33">
        <f t="shared" si="8"/>
        <v>0</v>
      </c>
      <c r="C82" s="33" t="str">
        <f t="shared" si="9"/>
        <v> </v>
      </c>
      <c r="D82" s="33" t="str">
        <f t="shared" si="6"/>
        <v> </v>
      </c>
      <c r="E82" s="70" t="str">
        <f t="shared" si="7"/>
        <v> </v>
      </c>
      <c r="F82" s="58" t="str">
        <f>IF('Team sheet'!AE119=0," ",'Team sheet'!AE119)</f>
        <v> </v>
      </c>
      <c r="G82" s="59" t="str">
        <f>IF('Team sheet'!AF119&gt;54,'Team sheet'!AF119," ")</f>
        <v> </v>
      </c>
      <c r="H82" s="59" t="str">
        <f>IF('Team sheet'!AG119&gt;54,'Team sheet'!AG119," ")</f>
        <v> </v>
      </c>
      <c r="I82" s="59" t="str">
        <f>IF('Team sheet'!AH119&gt;54,'Team sheet'!AH119," ")</f>
        <v> </v>
      </c>
      <c r="J82" s="103" t="str">
        <f>IF('Team sheet'!AI119=0," ",'Team sheet'!AI119)</f>
        <v>Daniel</v>
      </c>
      <c r="K82" s="60"/>
    </row>
    <row r="83" spans="2:10" ht="15.75" customHeight="1">
      <c r="B83" s="33">
        <f t="shared" si="8"/>
        <v>0</v>
      </c>
      <c r="C83" s="33" t="str">
        <f t="shared" si="9"/>
        <v> </v>
      </c>
      <c r="D83" s="33" t="str">
        <f t="shared" si="6"/>
        <v> </v>
      </c>
      <c r="E83" s="70" t="str">
        <f t="shared" si="7"/>
        <v> </v>
      </c>
      <c r="F83" s="58" t="str">
        <f>IF('Team sheet'!AE125=0," ",'Team sheet'!AE125)</f>
        <v> </v>
      </c>
      <c r="G83" s="59" t="str">
        <f>IF('Team sheet'!AF125&gt;54,'Team sheet'!AF125," ")</f>
        <v> </v>
      </c>
      <c r="H83" s="59" t="str">
        <f>IF('Team sheet'!AG125&gt;54,'Team sheet'!AG125," ")</f>
        <v> </v>
      </c>
      <c r="I83" s="59" t="str">
        <f>IF('Team sheet'!AH125&gt;54,'Team sheet'!AH125," ")</f>
        <v> </v>
      </c>
      <c r="J83" s="103" t="str">
        <f>IF('Team sheet'!AI125=0," ",'Team sheet'!AI125)</f>
        <v>Loris</v>
      </c>
    </row>
    <row r="84" spans="2:10" ht="15.75" customHeight="1">
      <c r="B84" s="33">
        <f t="shared" si="8"/>
        <v>0</v>
      </c>
      <c r="C84" s="33" t="str">
        <f t="shared" si="9"/>
        <v> </v>
      </c>
      <c r="D84" s="33" t="str">
        <f t="shared" si="6"/>
        <v> </v>
      </c>
      <c r="E84" s="70" t="str">
        <f t="shared" si="7"/>
        <v> </v>
      </c>
      <c r="F84" s="58" t="str">
        <f>IF('Team sheet'!AE126=0," ",'Team sheet'!AE126)</f>
        <v> </v>
      </c>
      <c r="G84" s="59" t="str">
        <f>IF('Team sheet'!AF126&gt;54,'Team sheet'!AF126," ")</f>
        <v> </v>
      </c>
      <c r="H84" s="59" t="str">
        <f>IF('Team sheet'!AG126&gt;54,'Team sheet'!AG126," ")</f>
        <v> </v>
      </c>
      <c r="I84" s="59" t="str">
        <f>IF('Team sheet'!AH126&gt;54,'Team sheet'!AH126," ")</f>
        <v> </v>
      </c>
      <c r="J84" s="103" t="str">
        <f>IF('Team sheet'!AI126=0," ",'Team sheet'!AI126)</f>
        <v> </v>
      </c>
    </row>
    <row r="85" spans="2:10" ht="15.75" customHeight="1">
      <c r="B85" s="33">
        <f t="shared" si="8"/>
        <v>0</v>
      </c>
      <c r="C85" s="33" t="str">
        <f t="shared" si="9"/>
        <v> </v>
      </c>
      <c r="D85" s="33" t="str">
        <f t="shared" si="6"/>
        <v> </v>
      </c>
      <c r="E85" s="70" t="str">
        <f t="shared" si="7"/>
        <v> </v>
      </c>
      <c r="F85" s="58" t="str">
        <f>IF('Team sheet'!AE127=0," ",'Team sheet'!AE127)</f>
        <v> </v>
      </c>
      <c r="G85" s="59" t="str">
        <f>IF('Team sheet'!AF127&gt;54,'Team sheet'!AF127," ")</f>
        <v> </v>
      </c>
      <c r="H85" s="59" t="str">
        <f>IF('Team sheet'!AG127&gt;54,'Team sheet'!AG127," ")</f>
        <v> </v>
      </c>
      <c r="I85" s="59" t="str">
        <f>IF('Team sheet'!AH127&gt;54,'Team sheet'!AH127," ")</f>
        <v> </v>
      </c>
      <c r="J85" s="103" t="str">
        <f>IF('Team sheet'!AI127=0," ",'Team sheet'!AI127)</f>
        <v> </v>
      </c>
    </row>
    <row r="86" spans="2:10" ht="15.75" customHeight="1">
      <c r="B86" s="33">
        <f t="shared" si="8"/>
        <v>0</v>
      </c>
      <c r="C86" s="33" t="str">
        <f t="shared" si="9"/>
        <v> </v>
      </c>
      <c r="D86" s="33" t="str">
        <f t="shared" si="6"/>
        <v> </v>
      </c>
      <c r="E86" s="70" t="str">
        <f t="shared" si="7"/>
        <v> </v>
      </c>
      <c r="F86" s="58" t="str">
        <f>IF('Team sheet'!AE128=0," ",'Team sheet'!AE128)</f>
        <v> </v>
      </c>
      <c r="G86" s="59" t="str">
        <f>IF('Team sheet'!AF128&gt;54,'Team sheet'!AF128," ")</f>
        <v> </v>
      </c>
      <c r="H86" s="59" t="str">
        <f>IF('Team sheet'!AG128&gt;54,'Team sheet'!AG128," ")</f>
        <v> </v>
      </c>
      <c r="I86" s="59" t="str">
        <f>IF('Team sheet'!AH128&gt;54,'Team sheet'!AH128," ")</f>
        <v> </v>
      </c>
      <c r="J86" s="103" t="str">
        <f>IF('Team sheet'!AI128=0," ",'Team sheet'!AI128)</f>
        <v> </v>
      </c>
    </row>
    <row r="87" spans="2:10" ht="15.75" customHeight="1">
      <c r="B87" s="33">
        <f t="shared" si="8"/>
        <v>0</v>
      </c>
      <c r="C87" s="33" t="str">
        <f t="shared" si="9"/>
        <v> </v>
      </c>
      <c r="D87" s="33" t="str">
        <f t="shared" si="6"/>
        <v> </v>
      </c>
      <c r="E87" s="70" t="str">
        <f t="shared" si="7"/>
        <v> </v>
      </c>
      <c r="F87" s="58" t="str">
        <f>IF('Team sheet'!AE129=0," ",'Team sheet'!AE129)</f>
        <v> </v>
      </c>
      <c r="G87" s="59" t="str">
        <f>IF('Team sheet'!AF129&gt;54,'Team sheet'!AF129," ")</f>
        <v> </v>
      </c>
      <c r="H87" s="59" t="str">
        <f>IF('Team sheet'!AG129&gt;54,'Team sheet'!AG129," ")</f>
        <v> </v>
      </c>
      <c r="I87" s="59" t="str">
        <f>IF('Team sheet'!AH129&gt;54,'Team sheet'!AH129," ")</f>
        <v> </v>
      </c>
      <c r="J87" s="103" t="str">
        <f>IF('Team sheet'!AI129=0," ",'Team sheet'!AI129)</f>
        <v> </v>
      </c>
    </row>
    <row r="88" spans="2:10" ht="15.75" customHeight="1">
      <c r="B88" s="33">
        <f t="shared" si="8"/>
        <v>0</v>
      </c>
      <c r="C88" s="33" t="str">
        <f t="shared" si="9"/>
        <v> </v>
      </c>
      <c r="D88" s="33" t="str">
        <f t="shared" si="6"/>
        <v> </v>
      </c>
      <c r="E88" s="70" t="str">
        <f t="shared" si="7"/>
        <v> </v>
      </c>
      <c r="F88" s="58" t="str">
        <f>IF('Team sheet'!AE130=0," ",'Team sheet'!AE130)</f>
        <v> </v>
      </c>
      <c r="G88" s="59" t="str">
        <f>IF('Team sheet'!AF130&gt;54,'Team sheet'!AF130," ")</f>
        <v> </v>
      </c>
      <c r="H88" s="59" t="str">
        <f>IF('Team sheet'!AG130&gt;54,'Team sheet'!AG130," ")</f>
        <v> </v>
      </c>
      <c r="I88" s="59" t="str">
        <f>IF('Team sheet'!AH130&gt;54,'Team sheet'!AH130," ")</f>
        <v> </v>
      </c>
      <c r="J88" s="103" t="str">
        <f>IF('Team sheet'!AI130=0," ",'Team sheet'!AI130)</f>
        <v> </v>
      </c>
    </row>
    <row r="89" spans="2:10" ht="15.75" customHeight="1">
      <c r="B89" s="33">
        <f t="shared" si="8"/>
        <v>0</v>
      </c>
      <c r="C89" s="33" t="str">
        <f t="shared" si="9"/>
        <v> </v>
      </c>
      <c r="D89" s="33" t="str">
        <f t="shared" si="6"/>
        <v> </v>
      </c>
      <c r="E89" s="70" t="str">
        <f t="shared" si="7"/>
        <v> </v>
      </c>
      <c r="F89" s="58" t="str">
        <f>IF('Team sheet'!AE131=0," ",'Team sheet'!AE131)</f>
        <v> </v>
      </c>
      <c r="G89" s="59" t="str">
        <f>IF('Team sheet'!AF131&gt;54,'Team sheet'!AF131," ")</f>
        <v> </v>
      </c>
      <c r="H89" s="59" t="str">
        <f>IF('Team sheet'!AG131&gt;54,'Team sheet'!AG131," ")</f>
        <v> </v>
      </c>
      <c r="I89" s="59" t="str">
        <f>IF('Team sheet'!AH131&gt;54,'Team sheet'!AH131," ")</f>
        <v> </v>
      </c>
      <c r="J89" s="103" t="str">
        <f>IF('Team sheet'!AI131=0," ",'Team sheet'!AI131)</f>
        <v> </v>
      </c>
    </row>
    <row r="90" spans="2:10" ht="15.75" customHeight="1">
      <c r="B90" s="33">
        <f t="shared" si="8"/>
        <v>0</v>
      </c>
      <c r="C90" s="33" t="str">
        <f t="shared" si="9"/>
        <v> </v>
      </c>
      <c r="D90" s="33" t="str">
        <f t="shared" si="6"/>
        <v> </v>
      </c>
      <c r="E90" s="70" t="str">
        <f t="shared" si="7"/>
        <v> </v>
      </c>
      <c r="F90" s="58" t="str">
        <f>IF('Team sheet'!AE132=0," ",'Team sheet'!AE132)</f>
        <v> </v>
      </c>
      <c r="G90" s="59" t="str">
        <f>IF('Team sheet'!AF132&gt;54,'Team sheet'!AF132," ")</f>
        <v> </v>
      </c>
      <c r="H90" s="59" t="str">
        <f>IF('Team sheet'!AG132&gt;54,'Team sheet'!AG132," ")</f>
        <v> </v>
      </c>
      <c r="I90" s="59" t="str">
        <f>IF('Team sheet'!AH132&gt;54,'Team sheet'!AH132," ")</f>
        <v> </v>
      </c>
      <c r="J90" s="103" t="str">
        <f>IF('Team sheet'!AI132=0," ",'Team sheet'!AI132)</f>
        <v> </v>
      </c>
    </row>
    <row r="91" spans="2:10" ht="15.75" customHeight="1">
      <c r="B91" s="33">
        <f t="shared" si="8"/>
        <v>0</v>
      </c>
      <c r="C91" s="33" t="str">
        <f t="shared" si="9"/>
        <v> </v>
      </c>
      <c r="D91" s="33" t="str">
        <f t="shared" si="6"/>
        <v> </v>
      </c>
      <c r="E91" s="70" t="str">
        <f t="shared" si="7"/>
        <v> </v>
      </c>
      <c r="F91" s="58" t="str">
        <f>IF('Team sheet'!AE133=0," ",'Team sheet'!AE133)</f>
        <v> </v>
      </c>
      <c r="G91" s="59" t="str">
        <f>IF('Team sheet'!AF133&gt;54,'Team sheet'!AF133," ")</f>
        <v> </v>
      </c>
      <c r="H91" s="59" t="str">
        <f>IF('Team sheet'!AG133&gt;54,'Team sheet'!AG133," ")</f>
        <v> </v>
      </c>
      <c r="I91" s="59" t="str">
        <f>IF('Team sheet'!AH133&gt;54,'Team sheet'!AH133," ")</f>
        <v> </v>
      </c>
      <c r="J91" s="103" t="str">
        <f>IF('Team sheet'!AI133=0," ",'Team sheet'!AI133)</f>
        <v> </v>
      </c>
    </row>
    <row r="92" spans="2:10" ht="15.75" customHeight="1">
      <c r="B92" s="33">
        <f t="shared" si="8"/>
        <v>0</v>
      </c>
      <c r="C92" s="33" t="str">
        <f t="shared" si="9"/>
        <v> </v>
      </c>
      <c r="D92" s="33" t="str">
        <f t="shared" si="6"/>
        <v> </v>
      </c>
      <c r="E92" s="70" t="str">
        <f t="shared" si="7"/>
        <v> </v>
      </c>
      <c r="F92" s="58" t="str">
        <f>IF('Team sheet'!AE134=0," ",'Team sheet'!AE134)</f>
        <v> </v>
      </c>
      <c r="G92" s="59" t="str">
        <f>IF('Team sheet'!AF134&gt;54,'Team sheet'!AF134," ")</f>
        <v> </v>
      </c>
      <c r="H92" s="59" t="str">
        <f>IF('Team sheet'!AG134&gt;54,'Team sheet'!AG134," ")</f>
        <v> </v>
      </c>
      <c r="I92" s="59" t="str">
        <f>IF('Team sheet'!AH134&gt;54,'Team sheet'!AH134," ")</f>
        <v> </v>
      </c>
      <c r="J92" s="103" t="str">
        <f>IF('Team sheet'!AI134=0," ",'Team sheet'!AI134)</f>
        <v> </v>
      </c>
    </row>
    <row r="93" spans="2:10" ht="15.75" customHeight="1">
      <c r="B93" s="33">
        <f t="shared" si="8"/>
        <v>0</v>
      </c>
      <c r="C93" s="33" t="str">
        <f t="shared" si="9"/>
        <v> </v>
      </c>
      <c r="D93" s="33" t="str">
        <f t="shared" si="6"/>
        <v> </v>
      </c>
      <c r="E93" s="70" t="str">
        <f t="shared" si="7"/>
        <v> </v>
      </c>
      <c r="F93" s="58" t="str">
        <f>IF('Team sheet'!AE135=0," ",'Team sheet'!AE135)</f>
        <v> </v>
      </c>
      <c r="G93" s="59" t="str">
        <f>IF('Team sheet'!AF135&gt;54,'Team sheet'!AF135," ")</f>
        <v> </v>
      </c>
      <c r="H93" s="59" t="str">
        <f>IF('Team sheet'!AG135&gt;54,'Team sheet'!AG135," ")</f>
        <v> </v>
      </c>
      <c r="I93" s="59" t="str">
        <f>IF('Team sheet'!AH135&gt;54,'Team sheet'!AH135," ")</f>
        <v> </v>
      </c>
      <c r="J93" s="103" t="str">
        <f>IF('Team sheet'!AI135=0," ",'Team sheet'!AI135)</f>
        <v> </v>
      </c>
    </row>
    <row r="94" spans="2:10" ht="15.75" customHeight="1">
      <c r="B94" s="33">
        <f t="shared" si="8"/>
        <v>0</v>
      </c>
      <c r="C94" s="33" t="str">
        <f t="shared" si="9"/>
        <v> </v>
      </c>
      <c r="D94" s="33" t="str">
        <f t="shared" si="6"/>
        <v> </v>
      </c>
      <c r="E94" s="70" t="str">
        <f t="shared" si="7"/>
        <v> </v>
      </c>
      <c r="F94" s="58" t="str">
        <f>IF('Team sheet'!AE136=0," ",'Team sheet'!AE136)</f>
        <v> </v>
      </c>
      <c r="G94" s="59" t="str">
        <f>IF('Team sheet'!AF136&gt;54,'Team sheet'!AF136," ")</f>
        <v> </v>
      </c>
      <c r="H94" s="59" t="str">
        <f>IF('Team sheet'!AG136&gt;54,'Team sheet'!AG136," ")</f>
        <v> </v>
      </c>
      <c r="I94" s="59" t="str">
        <f>IF('Team sheet'!AH136&gt;54,'Team sheet'!AH136," ")</f>
        <v> </v>
      </c>
      <c r="J94" s="103" t="str">
        <f>IF('Team sheet'!AI136=0," ",'Team sheet'!AI136)</f>
        <v> </v>
      </c>
    </row>
    <row r="95" spans="2:10" ht="15.75" customHeight="1">
      <c r="B95" s="33">
        <f t="shared" si="8"/>
        <v>0</v>
      </c>
      <c r="C95" s="33" t="str">
        <f t="shared" si="9"/>
        <v> </v>
      </c>
      <c r="D95" s="33" t="str">
        <f t="shared" si="6"/>
        <v> </v>
      </c>
      <c r="E95" s="70" t="str">
        <f t="shared" si="7"/>
        <v> </v>
      </c>
      <c r="F95" s="58" t="str">
        <f>IF('Team sheet'!AE137=0," ",'Team sheet'!AE137)</f>
        <v> </v>
      </c>
      <c r="G95" s="59" t="str">
        <f>IF('Team sheet'!AF137&gt;54,'Team sheet'!AF137," ")</f>
        <v> </v>
      </c>
      <c r="H95" s="59" t="str">
        <f>IF('Team sheet'!AG137&gt;54,'Team sheet'!AG137," ")</f>
        <v> </v>
      </c>
      <c r="I95" s="59" t="str">
        <f>IF('Team sheet'!AH137&gt;54,'Team sheet'!AH137," ")</f>
        <v> </v>
      </c>
      <c r="J95" s="103" t="str">
        <f>IF('Team sheet'!AI137=0," ",'Team sheet'!AI137)</f>
        <v> </v>
      </c>
    </row>
    <row r="96" spans="2:10" ht="15.75" customHeight="1">
      <c r="B96" s="33">
        <f t="shared" si="8"/>
        <v>0</v>
      </c>
      <c r="C96" s="33" t="str">
        <f t="shared" si="9"/>
        <v> </v>
      </c>
      <c r="D96" s="33" t="str">
        <f t="shared" si="6"/>
        <v> </v>
      </c>
      <c r="E96" s="70" t="str">
        <f t="shared" si="7"/>
        <v> </v>
      </c>
      <c r="F96" s="58" t="str">
        <f>IF('Team sheet'!AE138=0," ",'Team sheet'!AE138)</f>
        <v> </v>
      </c>
      <c r="G96" s="59" t="str">
        <f>IF('Team sheet'!AF138&gt;54,'Team sheet'!AF138," ")</f>
        <v> </v>
      </c>
      <c r="H96" s="59" t="str">
        <f>IF('Team sheet'!AG138&gt;54,'Team sheet'!AG138," ")</f>
        <v> </v>
      </c>
      <c r="I96" s="59" t="str">
        <f>IF('Team sheet'!AH138&gt;54,'Team sheet'!AH138," ")</f>
        <v> </v>
      </c>
      <c r="J96" s="103" t="str">
        <f>IF('Team sheet'!AI138=0," ",'Team sheet'!AI138)</f>
        <v> </v>
      </c>
    </row>
    <row r="97" spans="2:10" ht="15.75" customHeight="1">
      <c r="B97" s="33">
        <f t="shared" si="8"/>
        <v>0</v>
      </c>
      <c r="C97" s="33" t="str">
        <f t="shared" si="9"/>
        <v> </v>
      </c>
      <c r="D97" s="33" t="str">
        <f t="shared" si="6"/>
        <v> </v>
      </c>
      <c r="E97" s="70" t="str">
        <f t="shared" si="7"/>
        <v> </v>
      </c>
      <c r="F97" s="58" t="str">
        <f>IF('Team sheet'!AE139=0," ",'Team sheet'!AE139)</f>
        <v> </v>
      </c>
      <c r="G97" s="59" t="str">
        <f>IF('Team sheet'!AF139&gt;54,'Team sheet'!AF139," ")</f>
        <v> </v>
      </c>
      <c r="H97" s="59" t="str">
        <f>IF('Team sheet'!AG139&gt;54,'Team sheet'!AG139," ")</f>
        <v> </v>
      </c>
      <c r="I97" s="59" t="str">
        <f>IF('Team sheet'!AH139&gt;54,'Team sheet'!AH139," ")</f>
        <v> </v>
      </c>
      <c r="J97" s="103" t="str">
        <f>IF('Team sheet'!AI139=0," ",'Team sheet'!AI139)</f>
        <v> </v>
      </c>
    </row>
    <row r="98" spans="2:11" ht="15.75" customHeight="1">
      <c r="B98" s="33">
        <f t="shared" si="8"/>
        <v>0</v>
      </c>
      <c r="C98" s="33" t="str">
        <f t="shared" si="9"/>
        <v> </v>
      </c>
      <c r="D98" s="33" t="str">
        <f t="shared" si="6"/>
        <v> </v>
      </c>
      <c r="E98" s="70" t="str">
        <f t="shared" si="7"/>
        <v> </v>
      </c>
      <c r="F98" s="58" t="str">
        <f>IF('Team sheet'!AE140=0," ",'Team sheet'!AE140)</f>
        <v> </v>
      </c>
      <c r="G98" s="59" t="str">
        <f>IF('Team sheet'!AF140&gt;54,'Team sheet'!AF140," ")</f>
        <v> </v>
      </c>
      <c r="H98" s="59" t="str">
        <f>IF('Team sheet'!AG140&gt;54,'Team sheet'!AG140," ")</f>
        <v> </v>
      </c>
      <c r="I98" s="59" t="str">
        <f>IF('Team sheet'!AH140&gt;54,'Team sheet'!AH140," ")</f>
        <v> </v>
      </c>
      <c r="J98" s="103" t="str">
        <f>IF('Team sheet'!AI140=0," ",'Team sheet'!AI140)</f>
        <v> </v>
      </c>
      <c r="K98" s="60"/>
    </row>
    <row r="99" spans="2:11" ht="15.75" customHeight="1">
      <c r="B99" s="33">
        <f t="shared" si="8"/>
        <v>0</v>
      </c>
      <c r="C99" s="33" t="str">
        <f t="shared" si="9"/>
        <v> </v>
      </c>
      <c r="D99" s="33" t="str">
        <f aca="true" t="shared" si="10" ref="D99:D130">IF(B99=1,(IF(COUNTIF($I$3:$I$162,I99)&gt;1,"T","")&amp;RANK(I99,$I$3:$I$162,1))," ")</f>
        <v> </v>
      </c>
      <c r="E99" s="70" t="str">
        <f aca="true" t="shared" si="11" ref="E99:E130">IF(($I$164=1),D99,C99)</f>
        <v> </v>
      </c>
      <c r="F99" s="58" t="str">
        <f>IF('Team sheet'!AE141=0," ",'Team sheet'!AE141)</f>
        <v> </v>
      </c>
      <c r="G99" s="59" t="str">
        <f>IF('Team sheet'!AF141&gt;54,'Team sheet'!AF141," ")</f>
        <v> </v>
      </c>
      <c r="H99" s="59" t="str">
        <f>IF('Team sheet'!AG141&gt;54,'Team sheet'!AG141," ")</f>
        <v> </v>
      </c>
      <c r="I99" s="59" t="str">
        <f>IF('Team sheet'!AH141&gt;54,'Team sheet'!AH141," ")</f>
        <v> </v>
      </c>
      <c r="J99" s="103" t="str">
        <f>IF('Team sheet'!AI141=0," ",'Team sheet'!AI141)</f>
        <v> </v>
      </c>
      <c r="K99" s="60"/>
    </row>
    <row r="100" spans="2:11" ht="15.75" customHeight="1">
      <c r="B100" s="33">
        <f t="shared" si="8"/>
        <v>0</v>
      </c>
      <c r="C100" s="33" t="str">
        <f t="shared" si="9"/>
        <v> </v>
      </c>
      <c r="D100" s="33" t="str">
        <f t="shared" si="10"/>
        <v> </v>
      </c>
      <c r="E100" s="70" t="str">
        <f t="shared" si="11"/>
        <v> </v>
      </c>
      <c r="F100" s="58" t="str">
        <f>IF('Team sheet'!AE142=0," ",'Team sheet'!AE142)</f>
        <v> </v>
      </c>
      <c r="G100" s="59" t="str">
        <f>IF('Team sheet'!AF142&gt;54,'Team sheet'!AF142," ")</f>
        <v> </v>
      </c>
      <c r="H100" s="59" t="str">
        <f>IF('Team sheet'!AG142&gt;54,'Team sheet'!AG142," ")</f>
        <v> </v>
      </c>
      <c r="I100" s="59" t="str">
        <f>IF('Team sheet'!AH142&gt;54,'Team sheet'!AH142," ")</f>
        <v> </v>
      </c>
      <c r="J100" s="103" t="str">
        <f>IF('Team sheet'!AI142=0," ",'Team sheet'!AI142)</f>
        <v> </v>
      </c>
      <c r="K100" s="60"/>
    </row>
    <row r="101" spans="2:11" ht="15.75" customHeight="1">
      <c r="B101" s="33">
        <f t="shared" si="8"/>
        <v>0</v>
      </c>
      <c r="C101" s="33" t="str">
        <f t="shared" si="9"/>
        <v> </v>
      </c>
      <c r="D101" s="33" t="str">
        <f t="shared" si="10"/>
        <v> </v>
      </c>
      <c r="E101" s="70" t="str">
        <f t="shared" si="11"/>
        <v> </v>
      </c>
      <c r="F101" s="58" t="str">
        <f>IF('Team sheet'!AE143=0," ",'Team sheet'!AE143)</f>
        <v> </v>
      </c>
      <c r="G101" s="59" t="str">
        <f>IF('Team sheet'!AF143&gt;54,'Team sheet'!AF143," ")</f>
        <v> </v>
      </c>
      <c r="H101" s="59" t="str">
        <f>IF('Team sheet'!AG143&gt;54,'Team sheet'!AG143," ")</f>
        <v> </v>
      </c>
      <c r="I101" s="59" t="str">
        <f>IF('Team sheet'!AH143&gt;54,'Team sheet'!AH143," ")</f>
        <v> </v>
      </c>
      <c r="J101" s="103" t="str">
        <f>IF('Team sheet'!AI143=0," ",'Team sheet'!AI143)</f>
        <v> </v>
      </c>
      <c r="K101" s="60"/>
    </row>
    <row r="102" spans="2:11" ht="15.75" customHeight="1">
      <c r="B102" s="33">
        <f t="shared" si="8"/>
        <v>0</v>
      </c>
      <c r="C102" s="33" t="str">
        <f t="shared" si="9"/>
        <v> </v>
      </c>
      <c r="D102" s="33" t="str">
        <f t="shared" si="10"/>
        <v> </v>
      </c>
      <c r="E102" s="70" t="str">
        <f t="shared" si="11"/>
        <v> </v>
      </c>
      <c r="F102" s="58" t="str">
        <f>IF('Team sheet'!AE144=0," ",'Team sheet'!AE144)</f>
        <v> </v>
      </c>
      <c r="G102" s="59" t="str">
        <f>IF('Team sheet'!AF144&gt;54,'Team sheet'!AF144," ")</f>
        <v> </v>
      </c>
      <c r="H102" s="59" t="str">
        <f>IF('Team sheet'!AG144&gt;54,'Team sheet'!AG144," ")</f>
        <v> </v>
      </c>
      <c r="I102" s="59" t="str">
        <f>IF('Team sheet'!AH144&gt;54,'Team sheet'!AH144," ")</f>
        <v> </v>
      </c>
      <c r="J102" s="103" t="str">
        <f>IF('Team sheet'!AI144=0," ",'Team sheet'!AI144)</f>
        <v> </v>
      </c>
      <c r="K102" s="60"/>
    </row>
    <row r="103" spans="2:10" ht="15.75" customHeight="1">
      <c r="B103" s="33">
        <f t="shared" si="8"/>
        <v>0</v>
      </c>
      <c r="C103" s="33" t="str">
        <f t="shared" si="9"/>
        <v> </v>
      </c>
      <c r="D103" s="33" t="str">
        <f t="shared" si="10"/>
        <v> </v>
      </c>
      <c r="E103" s="70" t="str">
        <f t="shared" si="11"/>
        <v> </v>
      </c>
      <c r="F103" s="58" t="str">
        <f>IF('Team sheet'!AE145=0," ",'Team sheet'!AE145)</f>
        <v> </v>
      </c>
      <c r="G103" s="59" t="str">
        <f>IF('Team sheet'!AF145&gt;54,'Team sheet'!AF145," ")</f>
        <v> </v>
      </c>
      <c r="H103" s="59" t="str">
        <f>IF('Team sheet'!AG145&gt;54,'Team sheet'!AG145," ")</f>
        <v> </v>
      </c>
      <c r="I103" s="59" t="str">
        <f>IF('Team sheet'!AH145&gt;54,'Team sheet'!AH145," ")</f>
        <v> </v>
      </c>
      <c r="J103" s="103" t="str">
        <f>IF('Team sheet'!AI145=0," ",'Team sheet'!AI145)</f>
        <v> </v>
      </c>
    </row>
    <row r="104" spans="2:10" ht="15.75" customHeight="1">
      <c r="B104" s="33">
        <f t="shared" si="8"/>
        <v>0</v>
      </c>
      <c r="C104" s="33" t="str">
        <f t="shared" si="9"/>
        <v> </v>
      </c>
      <c r="D104" s="33" t="str">
        <f t="shared" si="10"/>
        <v> </v>
      </c>
      <c r="E104" s="70" t="str">
        <f t="shared" si="11"/>
        <v> </v>
      </c>
      <c r="F104" s="58" t="str">
        <f>IF('Team sheet'!AE146=0," ",'Team sheet'!AE146)</f>
        <v> </v>
      </c>
      <c r="G104" s="59" t="str">
        <f>IF('Team sheet'!AF146&gt;54,'Team sheet'!AF146," ")</f>
        <v> </v>
      </c>
      <c r="H104" s="59" t="str">
        <f>IF('Team sheet'!AG146&gt;54,'Team sheet'!AG146," ")</f>
        <v> </v>
      </c>
      <c r="I104" s="59" t="str">
        <f>IF('Team sheet'!AH146&gt;54,'Team sheet'!AH146," ")</f>
        <v> </v>
      </c>
      <c r="J104" s="103" t="str">
        <f>IF('Team sheet'!AI146=0," ",'Team sheet'!AI146)</f>
        <v> </v>
      </c>
    </row>
    <row r="105" spans="2:11" ht="15.75" customHeight="1">
      <c r="B105" s="33">
        <f t="shared" si="8"/>
        <v>0</v>
      </c>
      <c r="C105" s="33" t="str">
        <f t="shared" si="9"/>
        <v> </v>
      </c>
      <c r="D105" s="33" t="str">
        <f t="shared" si="10"/>
        <v> </v>
      </c>
      <c r="E105" s="70" t="str">
        <f t="shared" si="11"/>
        <v> </v>
      </c>
      <c r="F105" s="58" t="str">
        <f>IF('Team sheet'!AE147=0," ",'Team sheet'!AE147)</f>
        <v> </v>
      </c>
      <c r="G105" s="59" t="str">
        <f>IF('Team sheet'!AF147&gt;54,'Team sheet'!AF147," ")</f>
        <v> </v>
      </c>
      <c r="H105" s="59" t="str">
        <f>IF('Team sheet'!AG147&gt;54,'Team sheet'!AG147," ")</f>
        <v> </v>
      </c>
      <c r="I105" s="59" t="str">
        <f>IF('Team sheet'!AH147&gt;54,'Team sheet'!AH147," ")</f>
        <v> </v>
      </c>
      <c r="J105" s="103" t="str">
        <f>IF('Team sheet'!AI147=0," ",'Team sheet'!AI147)</f>
        <v> </v>
      </c>
      <c r="K105" s="60"/>
    </row>
    <row r="106" spans="2:11" ht="15.75" customHeight="1">
      <c r="B106" s="33">
        <f t="shared" si="8"/>
        <v>0</v>
      </c>
      <c r="C106" s="33" t="str">
        <f t="shared" si="9"/>
        <v> </v>
      </c>
      <c r="D106" s="33" t="str">
        <f t="shared" si="10"/>
        <v> </v>
      </c>
      <c r="E106" s="70" t="str">
        <f t="shared" si="11"/>
        <v> </v>
      </c>
      <c r="F106" s="58" t="str">
        <f>IF('Team sheet'!AE148=0," ",'Team sheet'!AE148)</f>
        <v> </v>
      </c>
      <c r="G106" s="59" t="str">
        <f>IF('Team sheet'!AF148&gt;54,'Team sheet'!AF148," ")</f>
        <v> </v>
      </c>
      <c r="H106" s="59" t="str">
        <f>IF('Team sheet'!AG148&gt;54,'Team sheet'!AG148," ")</f>
        <v> </v>
      </c>
      <c r="I106" s="59" t="str">
        <f>IF('Team sheet'!AH148&gt;54,'Team sheet'!AH148," ")</f>
        <v> </v>
      </c>
      <c r="J106" s="103" t="str">
        <f>IF('Team sheet'!AI148=0," ",'Team sheet'!AI148)</f>
        <v> </v>
      </c>
      <c r="K106" s="60"/>
    </row>
    <row r="107" spans="2:11" ht="15.75" customHeight="1">
      <c r="B107" s="33">
        <f t="shared" si="8"/>
        <v>0</v>
      </c>
      <c r="C107" s="33" t="str">
        <f t="shared" si="9"/>
        <v> </v>
      </c>
      <c r="D107" s="33" t="str">
        <f t="shared" si="10"/>
        <v> </v>
      </c>
      <c r="E107" s="70" t="str">
        <f t="shared" si="11"/>
        <v> </v>
      </c>
      <c r="F107" s="58" t="str">
        <f>IF('Team sheet'!AE149=0," ",'Team sheet'!AE149)</f>
        <v> </v>
      </c>
      <c r="G107" s="59" t="str">
        <f>IF('Team sheet'!AF149&gt;54,'Team sheet'!AF149," ")</f>
        <v> </v>
      </c>
      <c r="H107" s="59" t="str">
        <f>IF('Team sheet'!AG149&gt;54,'Team sheet'!AG149," ")</f>
        <v> </v>
      </c>
      <c r="I107" s="59" t="str">
        <f>IF('Team sheet'!AH149&gt;54,'Team sheet'!AH149," ")</f>
        <v> </v>
      </c>
      <c r="J107" s="103" t="str">
        <f>IF('Team sheet'!AI149=0," ",'Team sheet'!AI149)</f>
        <v> </v>
      </c>
      <c r="K107" s="60"/>
    </row>
    <row r="108" spans="2:11" ht="15.75" customHeight="1">
      <c r="B108" s="33">
        <f t="shared" si="8"/>
        <v>0</v>
      </c>
      <c r="C108" s="33" t="str">
        <f t="shared" si="9"/>
        <v> </v>
      </c>
      <c r="D108" s="33" t="str">
        <f t="shared" si="10"/>
        <v> </v>
      </c>
      <c r="E108" s="70" t="str">
        <f t="shared" si="11"/>
        <v> </v>
      </c>
      <c r="F108" s="58" t="str">
        <f>IF('Team sheet'!AE150=0," ",'Team sheet'!AE150)</f>
        <v> </v>
      </c>
      <c r="G108" s="59" t="str">
        <f>IF('Team sheet'!AF150&gt;54,'Team sheet'!AF150," ")</f>
        <v> </v>
      </c>
      <c r="H108" s="59" t="str">
        <f>IF('Team sheet'!AG150&gt;54,'Team sheet'!AG150," ")</f>
        <v> </v>
      </c>
      <c r="I108" s="59" t="str">
        <f>IF('Team sheet'!AH150&gt;54,'Team sheet'!AH150," ")</f>
        <v> </v>
      </c>
      <c r="J108" s="103" t="str">
        <f>IF('Team sheet'!AI150=0," ",'Team sheet'!AI150)</f>
        <v> </v>
      </c>
      <c r="K108" s="60"/>
    </row>
    <row r="109" spans="2:10" ht="15.75" customHeight="1">
      <c r="B109" s="33">
        <f t="shared" si="8"/>
        <v>0</v>
      </c>
      <c r="C109" s="33" t="str">
        <f t="shared" si="9"/>
        <v> </v>
      </c>
      <c r="D109" s="33" t="str">
        <f t="shared" si="10"/>
        <v> </v>
      </c>
      <c r="E109" s="70" t="str">
        <f t="shared" si="11"/>
        <v> </v>
      </c>
      <c r="F109" s="58" t="str">
        <f>IF('Team sheet'!AE151=0," ",'Team sheet'!AE151)</f>
        <v> </v>
      </c>
      <c r="G109" s="59" t="str">
        <f>IF('Team sheet'!AF151&gt;54,'Team sheet'!AF151," ")</f>
        <v> </v>
      </c>
      <c r="H109" s="59" t="str">
        <f>IF('Team sheet'!AG151&gt;54,'Team sheet'!AG151," ")</f>
        <v> </v>
      </c>
      <c r="I109" s="59" t="str">
        <f>IF('Team sheet'!AH151&gt;54,'Team sheet'!AH151," ")</f>
        <v> </v>
      </c>
      <c r="J109" s="103" t="str">
        <f>IF('Team sheet'!AI151=0," ",'Team sheet'!AI151)</f>
        <v> </v>
      </c>
    </row>
    <row r="110" spans="2:11" ht="15.75" customHeight="1">
      <c r="B110" s="33">
        <f t="shared" si="8"/>
        <v>0</v>
      </c>
      <c r="C110" s="33" t="str">
        <f t="shared" si="9"/>
        <v> </v>
      </c>
      <c r="D110" s="33" t="str">
        <f t="shared" si="10"/>
        <v> </v>
      </c>
      <c r="E110" s="70" t="str">
        <f t="shared" si="11"/>
        <v> </v>
      </c>
      <c r="F110" s="58" t="str">
        <f>IF('Team sheet'!AE152=0," ",'Team sheet'!AE152)</f>
        <v> </v>
      </c>
      <c r="G110" s="59" t="str">
        <f>IF('Team sheet'!AF152&gt;54,'Team sheet'!AF152," ")</f>
        <v> </v>
      </c>
      <c r="H110" s="59" t="str">
        <f>IF('Team sheet'!AG152&gt;54,'Team sheet'!AG152," ")</f>
        <v> </v>
      </c>
      <c r="I110" s="59" t="str">
        <f>IF('Team sheet'!AH152&gt;54,'Team sheet'!AH152," ")</f>
        <v> </v>
      </c>
      <c r="J110" s="103" t="str">
        <f>IF('Team sheet'!AI152=0," ",'Team sheet'!AI152)</f>
        <v> </v>
      </c>
      <c r="K110" s="60"/>
    </row>
    <row r="111" spans="2:11" ht="15.75" customHeight="1">
      <c r="B111" s="33">
        <f t="shared" si="8"/>
        <v>0</v>
      </c>
      <c r="C111" s="33" t="str">
        <f t="shared" si="9"/>
        <v> </v>
      </c>
      <c r="D111" s="33" t="str">
        <f t="shared" si="10"/>
        <v> </v>
      </c>
      <c r="E111" s="70" t="str">
        <f t="shared" si="11"/>
        <v> </v>
      </c>
      <c r="F111" s="58" t="str">
        <f>IF('Team sheet'!AE153=0," ",'Team sheet'!AE153)</f>
        <v> </v>
      </c>
      <c r="G111" s="59" t="str">
        <f>IF('Team sheet'!AF153&gt;54,'Team sheet'!AF153," ")</f>
        <v> </v>
      </c>
      <c r="H111" s="59" t="str">
        <f>IF('Team sheet'!AG153&gt;54,'Team sheet'!AG153," ")</f>
        <v> </v>
      </c>
      <c r="I111" s="59" t="str">
        <f>IF('Team sheet'!AH153&gt;54,'Team sheet'!AH153," ")</f>
        <v> </v>
      </c>
      <c r="J111" s="103" t="str">
        <f>IF('Team sheet'!AI153=0," ",'Team sheet'!AI153)</f>
        <v> </v>
      </c>
      <c r="K111" s="60"/>
    </row>
    <row r="112" spans="2:11" ht="15.75" customHeight="1">
      <c r="B112" s="33">
        <f t="shared" si="8"/>
        <v>0</v>
      </c>
      <c r="C112" s="33" t="str">
        <f t="shared" si="9"/>
        <v> </v>
      </c>
      <c r="D112" s="33" t="str">
        <f t="shared" si="10"/>
        <v> </v>
      </c>
      <c r="E112" s="70" t="str">
        <f t="shared" si="11"/>
        <v> </v>
      </c>
      <c r="F112" s="58" t="str">
        <f>IF('Team sheet'!AE154=0," ",'Team sheet'!AE154)</f>
        <v> </v>
      </c>
      <c r="G112" s="59" t="str">
        <f>IF('Team sheet'!AF154&gt;54,'Team sheet'!AF154," ")</f>
        <v> </v>
      </c>
      <c r="H112" s="59" t="str">
        <f>IF('Team sheet'!AG154&gt;54,'Team sheet'!AG154," ")</f>
        <v> </v>
      </c>
      <c r="I112" s="59" t="str">
        <f>IF('Team sheet'!AH154&gt;54,'Team sheet'!AH154," ")</f>
        <v> </v>
      </c>
      <c r="J112" s="103" t="str">
        <f>IF('Team sheet'!AI154=0," ",'Team sheet'!AI154)</f>
        <v> </v>
      </c>
      <c r="K112" s="60"/>
    </row>
    <row r="113" spans="2:11" ht="15.75" customHeight="1">
      <c r="B113" s="33">
        <f t="shared" si="8"/>
        <v>0</v>
      </c>
      <c r="C113" s="33" t="str">
        <f t="shared" si="9"/>
        <v> </v>
      </c>
      <c r="D113" s="33" t="str">
        <f t="shared" si="10"/>
        <v> </v>
      </c>
      <c r="E113" s="70" t="str">
        <f t="shared" si="11"/>
        <v> </v>
      </c>
      <c r="F113" s="58" t="str">
        <f>IF('Team sheet'!AE155=0," ",'Team sheet'!AE155)</f>
        <v> </v>
      </c>
      <c r="G113" s="59" t="str">
        <f>IF('Team sheet'!AF155&gt;54,'Team sheet'!AF155," ")</f>
        <v> </v>
      </c>
      <c r="H113" s="59" t="str">
        <f>IF('Team sheet'!AG155&gt;54,'Team sheet'!AG155," ")</f>
        <v> </v>
      </c>
      <c r="I113" s="59" t="str">
        <f>IF('Team sheet'!AH155&gt;54,'Team sheet'!AH155," ")</f>
        <v> </v>
      </c>
      <c r="J113" s="103" t="str">
        <f>IF('Team sheet'!AI155=0," ",'Team sheet'!AI155)</f>
        <v> </v>
      </c>
      <c r="K113" s="60"/>
    </row>
    <row r="114" spans="2:11" ht="15.75" customHeight="1">
      <c r="B114" s="33">
        <f t="shared" si="8"/>
        <v>0</v>
      </c>
      <c r="C114" s="33" t="str">
        <f t="shared" si="9"/>
        <v> </v>
      </c>
      <c r="D114" s="33" t="str">
        <f t="shared" si="10"/>
        <v> </v>
      </c>
      <c r="E114" s="70" t="str">
        <f t="shared" si="11"/>
        <v> </v>
      </c>
      <c r="F114" s="58" t="str">
        <f>IF('Team sheet'!AE156=0," ",'Team sheet'!AE156)</f>
        <v> </v>
      </c>
      <c r="G114" s="59" t="str">
        <f>IF('Team sheet'!AF156&gt;54,'Team sheet'!AF156," ")</f>
        <v> </v>
      </c>
      <c r="H114" s="59" t="str">
        <f>IF('Team sheet'!AG156&gt;54,'Team sheet'!AG156," ")</f>
        <v> </v>
      </c>
      <c r="I114" s="59" t="str">
        <f>IF('Team sheet'!AH156&gt;54,'Team sheet'!AH156," ")</f>
        <v> </v>
      </c>
      <c r="J114" s="103" t="str">
        <f>IF('Team sheet'!AI156=0," ",'Team sheet'!AI156)</f>
        <v> </v>
      </c>
      <c r="K114" s="60"/>
    </row>
    <row r="115" spans="2:10" ht="15.75" customHeight="1">
      <c r="B115" s="33">
        <f t="shared" si="8"/>
        <v>0</v>
      </c>
      <c r="C115" s="33" t="str">
        <f t="shared" si="9"/>
        <v> </v>
      </c>
      <c r="D115" s="33" t="str">
        <f t="shared" si="10"/>
        <v> </v>
      </c>
      <c r="E115" s="70" t="str">
        <f t="shared" si="11"/>
        <v> </v>
      </c>
      <c r="F115" s="58" t="str">
        <f>IF('Team sheet'!AE157=0," ",'Team sheet'!AE157)</f>
        <v> </v>
      </c>
      <c r="G115" s="59" t="str">
        <f>IF('Team sheet'!AF157&gt;54,'Team sheet'!AF157," ")</f>
        <v> </v>
      </c>
      <c r="H115" s="59" t="str">
        <f>IF('Team sheet'!AG157&gt;54,'Team sheet'!AG157," ")</f>
        <v> </v>
      </c>
      <c r="I115" s="59" t="str">
        <f>IF('Team sheet'!AH157&gt;54,'Team sheet'!AH157," ")</f>
        <v> </v>
      </c>
      <c r="J115" s="103" t="str">
        <f>IF('Team sheet'!AI157=0," ",'Team sheet'!AI157)</f>
        <v> </v>
      </c>
    </row>
    <row r="116" spans="2:11" ht="15.75" customHeight="1">
      <c r="B116" s="33">
        <f t="shared" si="8"/>
        <v>0</v>
      </c>
      <c r="C116" s="33" t="str">
        <f t="shared" si="9"/>
        <v> </v>
      </c>
      <c r="D116" s="33" t="str">
        <f t="shared" si="10"/>
        <v> </v>
      </c>
      <c r="E116" s="70" t="str">
        <f t="shared" si="11"/>
        <v> </v>
      </c>
      <c r="F116" s="58" t="str">
        <f>IF('Team sheet'!AE158=0," ",'Team sheet'!AE158)</f>
        <v> </v>
      </c>
      <c r="G116" s="59" t="str">
        <f>IF('Team sheet'!AF158&gt;54,'Team sheet'!AF158," ")</f>
        <v> </v>
      </c>
      <c r="H116" s="59" t="str">
        <f>IF('Team sheet'!AG158&gt;54,'Team sheet'!AG158," ")</f>
        <v> </v>
      </c>
      <c r="I116" s="59" t="str">
        <f>IF('Team sheet'!AH158&gt;54,'Team sheet'!AH158," ")</f>
        <v> </v>
      </c>
      <c r="J116" s="103" t="str">
        <f>IF('Team sheet'!AI158=0," ",'Team sheet'!AI158)</f>
        <v> </v>
      </c>
      <c r="K116" s="60"/>
    </row>
    <row r="117" spans="2:11" ht="15.75" customHeight="1">
      <c r="B117" s="33">
        <f t="shared" si="8"/>
        <v>0</v>
      </c>
      <c r="C117" s="33" t="str">
        <f t="shared" si="9"/>
        <v> </v>
      </c>
      <c r="D117" s="33" t="str">
        <f t="shared" si="10"/>
        <v> </v>
      </c>
      <c r="E117" s="70" t="str">
        <f t="shared" si="11"/>
        <v> </v>
      </c>
      <c r="F117" s="58" t="str">
        <f>IF('Team sheet'!AE159=0," ",'Team sheet'!AE159)</f>
        <v> </v>
      </c>
      <c r="G117" s="59" t="str">
        <f>IF('Team sheet'!AF159&gt;54,'Team sheet'!AF159," ")</f>
        <v> </v>
      </c>
      <c r="H117" s="59" t="str">
        <f>IF('Team sheet'!AG159&gt;54,'Team sheet'!AG159," ")</f>
        <v> </v>
      </c>
      <c r="I117" s="59" t="str">
        <f>IF('Team sheet'!AH159&gt;54,'Team sheet'!AH159," ")</f>
        <v> </v>
      </c>
      <c r="J117" s="103" t="str">
        <f>IF('Team sheet'!AI159=0," ",'Team sheet'!AI159)</f>
        <v> </v>
      </c>
      <c r="K117" s="60"/>
    </row>
    <row r="118" spans="2:11" ht="15.75" customHeight="1">
      <c r="B118" s="33">
        <f t="shared" si="8"/>
        <v>0</v>
      </c>
      <c r="C118" s="33" t="str">
        <f t="shared" si="9"/>
        <v> </v>
      </c>
      <c r="D118" s="33" t="str">
        <f t="shared" si="10"/>
        <v> </v>
      </c>
      <c r="E118" s="70" t="str">
        <f t="shared" si="11"/>
        <v> </v>
      </c>
      <c r="F118" s="58" t="str">
        <f>IF('Team sheet'!AE160=0," ",'Team sheet'!AE160)</f>
        <v> </v>
      </c>
      <c r="G118" s="59" t="str">
        <f>IF('Team sheet'!AF160&gt;54,'Team sheet'!AF160," ")</f>
        <v> </v>
      </c>
      <c r="H118" s="59" t="str">
        <f>IF('Team sheet'!AG160&gt;54,'Team sheet'!AG160," ")</f>
        <v> </v>
      </c>
      <c r="I118" s="59" t="str">
        <f>IF('Team sheet'!AH160&gt;54,'Team sheet'!AH160," ")</f>
        <v> </v>
      </c>
      <c r="J118" s="103" t="str">
        <f>IF('Team sheet'!AI160=0," ",'Team sheet'!AI160)</f>
        <v> </v>
      </c>
      <c r="K118" s="60"/>
    </row>
    <row r="119" spans="2:11" ht="15.75" customHeight="1">
      <c r="B119" s="33">
        <f t="shared" si="8"/>
        <v>0</v>
      </c>
      <c r="C119" s="33" t="str">
        <f t="shared" si="9"/>
        <v> </v>
      </c>
      <c r="D119" s="33" t="str">
        <f t="shared" si="10"/>
        <v> </v>
      </c>
      <c r="E119" s="70" t="str">
        <f t="shared" si="11"/>
        <v> </v>
      </c>
      <c r="F119" s="58" t="str">
        <f>IF('Team sheet'!AE161=0," ",'Team sheet'!AE161)</f>
        <v> </v>
      </c>
      <c r="G119" s="59" t="str">
        <f>IF('Team sheet'!AF161&gt;54,'Team sheet'!AF161," ")</f>
        <v> </v>
      </c>
      <c r="H119" s="59" t="str">
        <f>IF('Team sheet'!AG161&gt;54,'Team sheet'!AG161," ")</f>
        <v> </v>
      </c>
      <c r="I119" s="59" t="str">
        <f>IF('Team sheet'!AH161&gt;54,'Team sheet'!AH161," ")</f>
        <v> </v>
      </c>
      <c r="J119" s="103" t="str">
        <f>IF('Team sheet'!AI161=0," ",'Team sheet'!AI161)</f>
        <v> </v>
      </c>
      <c r="K119" s="60"/>
    </row>
    <row r="120" spans="2:11" ht="15.75" customHeight="1">
      <c r="B120" s="33">
        <f t="shared" si="8"/>
        <v>0</v>
      </c>
      <c r="C120" s="33" t="str">
        <f t="shared" si="9"/>
        <v> </v>
      </c>
      <c r="D120" s="33" t="str">
        <f t="shared" si="10"/>
        <v> </v>
      </c>
      <c r="E120" s="70" t="str">
        <f t="shared" si="11"/>
        <v> </v>
      </c>
      <c r="F120" s="58" t="str">
        <f>IF('Team sheet'!AE162=0," ",'Team sheet'!AE162)</f>
        <v> </v>
      </c>
      <c r="G120" s="59" t="str">
        <f>IF('Team sheet'!AF162&gt;54,'Team sheet'!AF162," ")</f>
        <v> </v>
      </c>
      <c r="H120" s="59" t="str">
        <f>IF('Team sheet'!AG162&gt;54,'Team sheet'!AG162," ")</f>
        <v> </v>
      </c>
      <c r="I120" s="59" t="str">
        <f>IF('Team sheet'!AH162&gt;54,'Team sheet'!AH162," ")</f>
        <v> </v>
      </c>
      <c r="J120" s="103" t="str">
        <f>IF('Team sheet'!AI162=0," ",'Team sheet'!AI162)</f>
        <v> </v>
      </c>
      <c r="K120" s="60"/>
    </row>
    <row r="121" spans="2:11" ht="15.75" customHeight="1">
      <c r="B121" s="33">
        <f t="shared" si="8"/>
        <v>0</v>
      </c>
      <c r="C121" s="33" t="str">
        <f t="shared" si="9"/>
        <v> </v>
      </c>
      <c r="D121" s="33" t="str">
        <f t="shared" si="10"/>
        <v> </v>
      </c>
      <c r="E121" s="70" t="str">
        <f t="shared" si="11"/>
        <v> </v>
      </c>
      <c r="F121" s="58" t="str">
        <f>IF('Team sheet'!AE163=0," ",'Team sheet'!AE163)</f>
        <v> </v>
      </c>
      <c r="G121" s="59" t="str">
        <f>IF('Team sheet'!AF163&gt;54,'Team sheet'!AF163," ")</f>
        <v> </v>
      </c>
      <c r="H121" s="59" t="str">
        <f>IF('Team sheet'!AG163&gt;54,'Team sheet'!AG163," ")</f>
        <v> </v>
      </c>
      <c r="I121" s="59" t="str">
        <f>IF('Team sheet'!AH163&gt;54,'Team sheet'!AH163," ")</f>
        <v> </v>
      </c>
      <c r="J121" s="103" t="str">
        <f>IF('Team sheet'!AI163=0," ",'Team sheet'!AI163)</f>
        <v> </v>
      </c>
      <c r="K121" s="60"/>
    </row>
    <row r="122" spans="2:11" ht="15.75" customHeight="1">
      <c r="B122" s="33">
        <f t="shared" si="8"/>
        <v>0</v>
      </c>
      <c r="C122" s="33" t="str">
        <f t="shared" si="9"/>
        <v> </v>
      </c>
      <c r="D122" s="33" t="str">
        <f t="shared" si="10"/>
        <v> </v>
      </c>
      <c r="E122" s="70" t="str">
        <f t="shared" si="11"/>
        <v> </v>
      </c>
      <c r="F122" s="58" t="str">
        <f>IF('Team sheet'!AE164=0," ",'Team sheet'!AE164)</f>
        <v> </v>
      </c>
      <c r="G122" s="59" t="str">
        <f>IF('Team sheet'!AF164&gt;54,'Team sheet'!AF164," ")</f>
        <v> </v>
      </c>
      <c r="H122" s="59" t="str">
        <f>IF('Team sheet'!AG164&gt;54,'Team sheet'!AG164," ")</f>
        <v> </v>
      </c>
      <c r="I122" s="59" t="str">
        <f>IF('Team sheet'!AH164&gt;54,'Team sheet'!AH164," ")</f>
        <v> </v>
      </c>
      <c r="J122" s="103" t="str">
        <f>IF('Team sheet'!AI164=0," ",'Team sheet'!AI164)</f>
        <v> </v>
      </c>
      <c r="K122" s="60"/>
    </row>
    <row r="123" spans="2:11" ht="15.75" customHeight="1">
      <c r="B123" s="33">
        <f t="shared" si="8"/>
        <v>0</v>
      </c>
      <c r="C123" s="33" t="str">
        <f t="shared" si="9"/>
        <v> </v>
      </c>
      <c r="D123" s="33" t="str">
        <f t="shared" si="10"/>
        <v> </v>
      </c>
      <c r="E123" s="70" t="str">
        <f t="shared" si="11"/>
        <v> </v>
      </c>
      <c r="F123" s="58" t="str">
        <f>IF('Team sheet'!AE165=0," ",'Team sheet'!AE165)</f>
        <v> </v>
      </c>
      <c r="G123" s="59" t="str">
        <f>IF('Team sheet'!AF165&gt;54,'Team sheet'!AF165," ")</f>
        <v> </v>
      </c>
      <c r="H123" s="59" t="str">
        <f>IF('Team sheet'!AG165&gt;54,'Team sheet'!AG165," ")</f>
        <v> </v>
      </c>
      <c r="I123" s="59" t="str">
        <f>IF('Team sheet'!AH165&gt;54,'Team sheet'!AH165," ")</f>
        <v> </v>
      </c>
      <c r="J123" s="103" t="str">
        <f>IF('Team sheet'!AI165=0," ",'Team sheet'!AI165)</f>
        <v> </v>
      </c>
      <c r="K123" s="60"/>
    </row>
    <row r="124" spans="2:11" ht="15.75" customHeight="1">
      <c r="B124" s="33">
        <f t="shared" si="8"/>
        <v>0</v>
      </c>
      <c r="C124" s="33" t="str">
        <f t="shared" si="9"/>
        <v> </v>
      </c>
      <c r="D124" s="33" t="str">
        <f t="shared" si="10"/>
        <v> </v>
      </c>
      <c r="E124" s="70" t="str">
        <f t="shared" si="11"/>
        <v> </v>
      </c>
      <c r="F124" s="58" t="str">
        <f>IF('Team sheet'!AE166=0," ",'Team sheet'!AE166)</f>
        <v> </v>
      </c>
      <c r="G124" s="59" t="str">
        <f>IF('Team sheet'!AF166&gt;54,'Team sheet'!AF166," ")</f>
        <v> </v>
      </c>
      <c r="H124" s="59" t="str">
        <f>IF('Team sheet'!AG166&gt;54,'Team sheet'!AG166," ")</f>
        <v> </v>
      </c>
      <c r="I124" s="59" t="str">
        <f>IF('Team sheet'!AH166&gt;54,'Team sheet'!AH166," ")</f>
        <v> </v>
      </c>
      <c r="J124" s="103" t="str">
        <f>IF('Team sheet'!AI166=0," ",'Team sheet'!AI166)</f>
        <v> </v>
      </c>
      <c r="K124" s="60"/>
    </row>
    <row r="125" spans="2:11" ht="15.75" customHeight="1">
      <c r="B125" s="33">
        <f t="shared" si="8"/>
        <v>0</v>
      </c>
      <c r="C125" s="33" t="str">
        <f t="shared" si="9"/>
        <v> </v>
      </c>
      <c r="D125" s="33" t="str">
        <f t="shared" si="10"/>
        <v> </v>
      </c>
      <c r="E125" s="70" t="str">
        <f t="shared" si="11"/>
        <v> </v>
      </c>
      <c r="F125" s="58" t="str">
        <f>IF('Team sheet'!AE167=0," ",'Team sheet'!AE167)</f>
        <v> </v>
      </c>
      <c r="G125" s="59" t="str">
        <f>IF('Team sheet'!AF167&gt;54,'Team sheet'!AF167," ")</f>
        <v> </v>
      </c>
      <c r="H125" s="59" t="str">
        <f>IF('Team sheet'!AG167&gt;54,'Team sheet'!AG167," ")</f>
        <v> </v>
      </c>
      <c r="I125" s="59" t="str">
        <f>IF('Team sheet'!AH167&gt;54,'Team sheet'!AH167," ")</f>
        <v> </v>
      </c>
      <c r="J125" s="103" t="str">
        <f>IF('Team sheet'!AI167=0," ",'Team sheet'!AI167)</f>
        <v> </v>
      </c>
      <c r="K125" s="60"/>
    </row>
    <row r="126" spans="2:11" ht="15.75" customHeight="1">
      <c r="B126" s="33">
        <f t="shared" si="8"/>
        <v>0</v>
      </c>
      <c r="C126" s="33" t="str">
        <f t="shared" si="9"/>
        <v> </v>
      </c>
      <c r="D126" s="33" t="str">
        <f t="shared" si="10"/>
        <v> </v>
      </c>
      <c r="E126" s="70" t="str">
        <f t="shared" si="11"/>
        <v> </v>
      </c>
      <c r="F126" s="58" t="str">
        <f>IF('Team sheet'!AE168=0," ",'Team sheet'!AE168)</f>
        <v> </v>
      </c>
      <c r="G126" s="59" t="str">
        <f>IF('Team sheet'!AF168&gt;54,'Team sheet'!AF168," ")</f>
        <v> </v>
      </c>
      <c r="H126" s="59" t="str">
        <f>IF('Team sheet'!AG168&gt;54,'Team sheet'!AG168," ")</f>
        <v> </v>
      </c>
      <c r="I126" s="59" t="str">
        <f>IF('Team sheet'!AH168&gt;54,'Team sheet'!AH168," ")</f>
        <v> </v>
      </c>
      <c r="J126" s="103" t="str">
        <f>IF('Team sheet'!AI168=0," ",'Team sheet'!AI168)</f>
        <v> </v>
      </c>
      <c r="K126" s="60"/>
    </row>
    <row r="127" spans="2:10" ht="15.75" customHeight="1">
      <c r="B127" s="33">
        <f t="shared" si="8"/>
        <v>0</v>
      </c>
      <c r="C127" s="33" t="str">
        <f t="shared" si="9"/>
        <v> </v>
      </c>
      <c r="D127" s="33" t="str">
        <f t="shared" si="10"/>
        <v> </v>
      </c>
      <c r="E127" s="70" t="str">
        <f t="shared" si="11"/>
        <v> </v>
      </c>
      <c r="F127" s="58" t="str">
        <f>IF('Team sheet'!AE169=0," ",'Team sheet'!AE169)</f>
        <v> </v>
      </c>
      <c r="G127" s="59" t="str">
        <f>IF('Team sheet'!AF169&gt;54,'Team sheet'!AF169," ")</f>
        <v> </v>
      </c>
      <c r="H127" s="59" t="str">
        <f>IF('Team sheet'!AG169&gt;54,'Team sheet'!AG169," ")</f>
        <v> </v>
      </c>
      <c r="I127" s="59" t="str">
        <f>IF('Team sheet'!AH169&gt;54,'Team sheet'!AH169," ")</f>
        <v> </v>
      </c>
      <c r="J127" s="103" t="str">
        <f>IF('Team sheet'!AI169=0," ",'Team sheet'!AI169)</f>
        <v> </v>
      </c>
    </row>
    <row r="128" spans="2:10" ht="15.75" customHeight="1">
      <c r="B128" s="33">
        <f t="shared" si="8"/>
        <v>0</v>
      </c>
      <c r="C128" s="33" t="str">
        <f t="shared" si="9"/>
        <v> </v>
      </c>
      <c r="D128" s="33" t="str">
        <f t="shared" si="10"/>
        <v> </v>
      </c>
      <c r="E128" s="70" t="str">
        <f t="shared" si="11"/>
        <v> </v>
      </c>
      <c r="F128" s="58" t="str">
        <f>IF('Team sheet'!AE170=0," ",'Team sheet'!AE170)</f>
        <v> </v>
      </c>
      <c r="G128" s="59" t="str">
        <f>IF('Team sheet'!AF170&gt;54,'Team sheet'!AF170," ")</f>
        <v> </v>
      </c>
      <c r="H128" s="59" t="str">
        <f>IF('Team sheet'!AG170&gt;54,'Team sheet'!AG170," ")</f>
        <v> </v>
      </c>
      <c r="I128" s="59" t="str">
        <f>IF('Team sheet'!AH170&gt;54,'Team sheet'!AH170," ")</f>
        <v> </v>
      </c>
      <c r="J128" s="103" t="str">
        <f>IF('Team sheet'!AI170=0," ",'Team sheet'!AI170)</f>
        <v> </v>
      </c>
    </row>
    <row r="129" spans="2:10" ht="15.75" customHeight="1">
      <c r="B129" s="33">
        <f t="shared" si="8"/>
        <v>0</v>
      </c>
      <c r="C129" s="33" t="str">
        <f t="shared" si="9"/>
        <v> </v>
      </c>
      <c r="D129" s="33" t="str">
        <f t="shared" si="10"/>
        <v> </v>
      </c>
      <c r="E129" s="70" t="str">
        <f t="shared" si="11"/>
        <v> </v>
      </c>
      <c r="F129" s="58" t="str">
        <f>IF('Team sheet'!AE171=0," ",'Team sheet'!AE171)</f>
        <v> </v>
      </c>
      <c r="G129" s="59" t="str">
        <f>IF('Team sheet'!AF171&gt;54,'Team sheet'!AF171," ")</f>
        <v> </v>
      </c>
      <c r="H129" s="59" t="str">
        <f>IF('Team sheet'!AG171&gt;54,'Team sheet'!AG171," ")</f>
        <v> </v>
      </c>
      <c r="I129" s="59" t="str">
        <f>IF('Team sheet'!AH171&gt;54,'Team sheet'!AH171," ")</f>
        <v> </v>
      </c>
      <c r="J129" s="103" t="str">
        <f>IF('Team sheet'!AI171=0," ",'Team sheet'!AI171)</f>
        <v> </v>
      </c>
    </row>
    <row r="130" spans="2:10" ht="15.75" customHeight="1">
      <c r="B130" s="33">
        <f t="shared" si="8"/>
        <v>0</v>
      </c>
      <c r="C130" s="33" t="str">
        <f t="shared" si="9"/>
        <v> </v>
      </c>
      <c r="D130" s="33" t="str">
        <f t="shared" si="10"/>
        <v> </v>
      </c>
      <c r="E130" s="70" t="str">
        <f t="shared" si="11"/>
        <v> </v>
      </c>
      <c r="F130" s="58" t="str">
        <f>IF('Team sheet'!AE172=0," ",'Team sheet'!AE172)</f>
        <v> </v>
      </c>
      <c r="G130" s="59" t="str">
        <f>IF('Team sheet'!AF172&gt;54,'Team sheet'!AF172," ")</f>
        <v> </v>
      </c>
      <c r="H130" s="59" t="str">
        <f>IF('Team sheet'!AG172&gt;54,'Team sheet'!AG172," ")</f>
        <v> </v>
      </c>
      <c r="I130" s="59" t="str">
        <f>IF('Team sheet'!AH172&gt;54,'Team sheet'!AH172," ")</f>
        <v> </v>
      </c>
      <c r="J130" s="103" t="str">
        <f>IF('Team sheet'!AI172=0," ",'Team sheet'!AI172)</f>
        <v> </v>
      </c>
    </row>
    <row r="131" spans="2:11" ht="15.75" customHeight="1">
      <c r="B131" s="33">
        <f t="shared" si="8"/>
        <v>0</v>
      </c>
      <c r="C131" s="33" t="str">
        <f t="shared" si="9"/>
        <v> </v>
      </c>
      <c r="D131" s="33" t="str">
        <f aca="true" t="shared" si="12" ref="D131:D162">IF(B131=1,(IF(COUNTIF($I$3:$I$162,I131)&gt;1,"T","")&amp;RANK(I131,$I$3:$I$162,1))," ")</f>
        <v> </v>
      </c>
      <c r="E131" s="70" t="str">
        <f aca="true" t="shared" si="13" ref="E131:E162">IF(($I$164=1),D131,C131)</f>
        <v> </v>
      </c>
      <c r="F131" s="58" t="str">
        <f>IF('Team sheet'!AE173=0," ",'Team sheet'!AE173)</f>
        <v> </v>
      </c>
      <c r="G131" s="59" t="str">
        <f>IF('Team sheet'!AF173&gt;54,'Team sheet'!AF173," ")</f>
        <v> </v>
      </c>
      <c r="H131" s="59" t="str">
        <f>IF('Team sheet'!AG173&gt;54,'Team sheet'!AG173," ")</f>
        <v> </v>
      </c>
      <c r="I131" s="59" t="str">
        <f>IF('Team sheet'!AH173&gt;54,'Team sheet'!AH173," ")</f>
        <v> </v>
      </c>
      <c r="J131" s="103" t="str">
        <f>IF('Team sheet'!AI173=0," ",'Team sheet'!AI173)</f>
        <v> </v>
      </c>
      <c r="K131" s="60"/>
    </row>
    <row r="132" spans="2:11" ht="15.75" customHeight="1">
      <c r="B132" s="33">
        <f>IF(I132=" ",0,1)</f>
        <v>0</v>
      </c>
      <c r="C132" s="33" t="str">
        <f aca="true" t="shared" si="14" ref="C132:C162">IF(AND($G$164=1,$I$164=0,NOT(G132=" ")),(IF(COUNTIF($G$3:$G$162,G132)&gt;1,"T","")&amp;RANK(G132,$G$3:$G$162,1))," ")</f>
        <v> </v>
      </c>
      <c r="D132" s="33" t="str">
        <f t="shared" si="12"/>
        <v> </v>
      </c>
      <c r="E132" s="70" t="str">
        <f t="shared" si="13"/>
        <v> </v>
      </c>
      <c r="F132" s="58" t="str">
        <f>IF('Team sheet'!AE174=0," ",'Team sheet'!AE174)</f>
        <v> </v>
      </c>
      <c r="G132" s="59" t="str">
        <f>IF('Team sheet'!AF174&gt;54,'Team sheet'!AF174," ")</f>
        <v> </v>
      </c>
      <c r="H132" s="59" t="str">
        <f>IF('Team sheet'!AG174&gt;54,'Team sheet'!AG174," ")</f>
        <v> </v>
      </c>
      <c r="I132" s="59" t="str">
        <f>IF('Team sheet'!AH174&gt;54,'Team sheet'!AH174," ")</f>
        <v> </v>
      </c>
      <c r="J132" s="103" t="str">
        <f>IF('Team sheet'!AI174=0," ",'Team sheet'!AI174)</f>
        <v> </v>
      </c>
      <c r="K132" s="60"/>
    </row>
    <row r="133" spans="1:11" ht="15.75" customHeight="1">
      <c r="A133" s="60"/>
      <c r="B133" s="33">
        <f aca="true" t="shared" si="15" ref="B133:B162">IF(I133=" ",0,1)</f>
        <v>0</v>
      </c>
      <c r="C133" s="33" t="str">
        <f t="shared" si="14"/>
        <v> </v>
      </c>
      <c r="D133" s="33" t="str">
        <f t="shared" si="12"/>
        <v> </v>
      </c>
      <c r="E133" s="70" t="str">
        <f t="shared" si="13"/>
        <v> </v>
      </c>
      <c r="F133" s="58" t="str">
        <f>IF('Team sheet'!AE175=0," ",'Team sheet'!AE175)</f>
        <v> </v>
      </c>
      <c r="G133" s="59" t="str">
        <f>IF('Team sheet'!AF175&gt;54,'Team sheet'!AF175," ")</f>
        <v> </v>
      </c>
      <c r="H133" s="59" t="str">
        <f>IF('Team sheet'!AG175&gt;54,'Team sheet'!AG175," ")</f>
        <v> </v>
      </c>
      <c r="I133" s="59" t="str">
        <f>IF('Team sheet'!AH175&gt;54,'Team sheet'!AH175," ")</f>
        <v> </v>
      </c>
      <c r="J133" s="103" t="str">
        <f>IF('Team sheet'!AI175=0," ",'Team sheet'!AI175)</f>
        <v> </v>
      </c>
      <c r="K133" s="60"/>
    </row>
    <row r="134" spans="1:10" ht="15.75" customHeight="1">
      <c r="A134" s="60"/>
      <c r="B134" s="33">
        <f t="shared" si="15"/>
        <v>0</v>
      </c>
      <c r="C134" s="33" t="str">
        <f t="shared" si="14"/>
        <v> </v>
      </c>
      <c r="D134" s="33" t="str">
        <f t="shared" si="12"/>
        <v> </v>
      </c>
      <c r="E134" s="70" t="str">
        <f t="shared" si="13"/>
        <v> </v>
      </c>
      <c r="F134" s="58" t="str">
        <f>IF('Team sheet'!AE176=0," ",'Team sheet'!AE176)</f>
        <v> </v>
      </c>
      <c r="G134" s="59" t="str">
        <f>IF('Team sheet'!AF176&gt;54,'Team sheet'!AF176," ")</f>
        <v> </v>
      </c>
      <c r="H134" s="59" t="str">
        <f>IF('Team sheet'!AG176&gt;54,'Team sheet'!AG176," ")</f>
        <v> </v>
      </c>
      <c r="I134" s="59" t="str">
        <f>IF('Team sheet'!AH176&gt;54,'Team sheet'!AH176," ")</f>
        <v> </v>
      </c>
      <c r="J134" s="103" t="str">
        <f>IF('Team sheet'!AI176=0," ",'Team sheet'!AI176)</f>
        <v> </v>
      </c>
    </row>
    <row r="135" spans="1:10" ht="15.75" customHeight="1">
      <c r="A135" s="60"/>
      <c r="B135" s="33">
        <f t="shared" si="15"/>
        <v>0</v>
      </c>
      <c r="C135" s="33" t="str">
        <f t="shared" si="14"/>
        <v> </v>
      </c>
      <c r="D135" s="33" t="str">
        <f t="shared" si="12"/>
        <v> </v>
      </c>
      <c r="E135" s="70" t="str">
        <f t="shared" si="13"/>
        <v> </v>
      </c>
      <c r="F135" s="58" t="str">
        <f>IF('Team sheet'!AE177=0," ",'Team sheet'!AE177)</f>
        <v> </v>
      </c>
      <c r="G135" s="59" t="str">
        <f>IF('Team sheet'!AF177&gt;54,'Team sheet'!AF177," ")</f>
        <v> </v>
      </c>
      <c r="H135" s="59" t="str">
        <f>IF('Team sheet'!AG177&gt;54,'Team sheet'!AG177," ")</f>
        <v> </v>
      </c>
      <c r="I135" s="59" t="str">
        <f>IF('Team sheet'!AH177&gt;54,'Team sheet'!AH177," ")</f>
        <v> </v>
      </c>
      <c r="J135" s="103" t="str">
        <f>IF('Team sheet'!AI177=0," ",'Team sheet'!AI177)</f>
        <v> </v>
      </c>
    </row>
    <row r="136" spans="1:10" ht="15.75" customHeight="1">
      <c r="A136" s="60"/>
      <c r="B136" s="33">
        <f t="shared" si="15"/>
        <v>0</v>
      </c>
      <c r="C136" s="33" t="str">
        <f t="shared" si="14"/>
        <v> </v>
      </c>
      <c r="D136" s="33" t="str">
        <f t="shared" si="12"/>
        <v> </v>
      </c>
      <c r="E136" s="70" t="str">
        <f t="shared" si="13"/>
        <v> </v>
      </c>
      <c r="F136" s="58" t="str">
        <f>IF('Team sheet'!AE178=0," ",'Team sheet'!AE178)</f>
        <v> </v>
      </c>
      <c r="G136" s="59" t="str">
        <f>IF('Team sheet'!AF178&gt;54,'Team sheet'!AF178," ")</f>
        <v> </v>
      </c>
      <c r="H136" s="59" t="str">
        <f>IF('Team sheet'!AG178&gt;54,'Team sheet'!AG178," ")</f>
        <v> </v>
      </c>
      <c r="I136" s="59" t="str">
        <f>IF('Team sheet'!AH178&gt;54,'Team sheet'!AH178," ")</f>
        <v> </v>
      </c>
      <c r="J136" s="103" t="str">
        <f>IF('Team sheet'!AI178=0," ",'Team sheet'!AI178)</f>
        <v> </v>
      </c>
    </row>
    <row r="137" spans="1:10" ht="15.75" customHeight="1">
      <c r="A137" s="60"/>
      <c r="B137" s="33">
        <f t="shared" si="15"/>
        <v>0</v>
      </c>
      <c r="C137" s="33" t="str">
        <f t="shared" si="14"/>
        <v> </v>
      </c>
      <c r="D137" s="33" t="str">
        <f t="shared" si="12"/>
        <v> </v>
      </c>
      <c r="E137" s="70" t="str">
        <f t="shared" si="13"/>
        <v> </v>
      </c>
      <c r="F137" s="58" t="str">
        <f>IF('Team sheet'!AE179=0," ",'Team sheet'!AE179)</f>
        <v> </v>
      </c>
      <c r="G137" s="59" t="str">
        <f>IF('Team sheet'!AF179&gt;54,'Team sheet'!AF179," ")</f>
        <v> </v>
      </c>
      <c r="H137" s="59" t="str">
        <f>IF('Team sheet'!AG179&gt;54,'Team sheet'!AG179," ")</f>
        <v> </v>
      </c>
      <c r="I137" s="59" t="str">
        <f>IF('Team sheet'!AH179&gt;54,'Team sheet'!AH179," ")</f>
        <v> </v>
      </c>
      <c r="J137" s="103" t="str">
        <f>IF('Team sheet'!AI179=0," ",'Team sheet'!AI179)</f>
        <v> </v>
      </c>
    </row>
    <row r="138" spans="1:10" ht="15.75" customHeight="1">
      <c r="A138" s="60"/>
      <c r="B138" s="33">
        <f t="shared" si="15"/>
        <v>0</v>
      </c>
      <c r="C138" s="33" t="str">
        <f t="shared" si="14"/>
        <v> </v>
      </c>
      <c r="D138" s="33" t="str">
        <f t="shared" si="12"/>
        <v> </v>
      </c>
      <c r="E138" s="70" t="str">
        <f t="shared" si="13"/>
        <v> </v>
      </c>
      <c r="F138" s="58" t="str">
        <f>IF('Team sheet'!AE183=0," ",'Team sheet'!AE183)</f>
        <v> </v>
      </c>
      <c r="G138" s="59" t="str">
        <f>IF('Team sheet'!AF183&gt;54,'Team sheet'!AF183," ")</f>
        <v> </v>
      </c>
      <c r="H138" s="59" t="str">
        <f>IF('Team sheet'!AG183&gt;54,'Team sheet'!AG183," ")</f>
        <v> </v>
      </c>
      <c r="I138" s="59" t="str">
        <f>IF('Team sheet'!AH183&gt;54,'Team sheet'!AH183," ")</f>
        <v> </v>
      </c>
      <c r="J138" s="103" t="str">
        <f>IF('Team sheet'!AI183=0," ",'Team sheet'!AI183)</f>
        <v>Individuals</v>
      </c>
    </row>
    <row r="139" spans="1:10" ht="15.75" customHeight="1">
      <c r="A139" s="60"/>
      <c r="B139" s="33">
        <f t="shared" si="15"/>
        <v>0</v>
      </c>
      <c r="C139" s="33" t="str">
        <f t="shared" si="14"/>
        <v> </v>
      </c>
      <c r="D139" s="33" t="str">
        <f t="shared" si="12"/>
        <v> </v>
      </c>
      <c r="E139" s="70" t="str">
        <f t="shared" si="13"/>
        <v> </v>
      </c>
      <c r="F139" s="58" t="str">
        <f>IF('Team sheet'!AE184=0," ",'Team sheet'!AE184)</f>
        <v> </v>
      </c>
      <c r="G139" s="59" t="str">
        <f>IF('Team sheet'!AF184&gt;54,'Team sheet'!AF184," ")</f>
        <v> </v>
      </c>
      <c r="H139" s="59" t="str">
        <f>IF('Team sheet'!AG184&gt;54,'Team sheet'!AG184," ")</f>
        <v> </v>
      </c>
      <c r="I139" s="59" t="str">
        <f>IF('Team sheet'!AH184&gt;54,'Team sheet'!AH184," ")</f>
        <v> </v>
      </c>
      <c r="J139" s="103" t="str">
        <f>IF('Team sheet'!AI184=0," ",'Team sheet'!AI184)</f>
        <v>Individuals</v>
      </c>
    </row>
    <row r="140" spans="1:10" ht="15.75" customHeight="1">
      <c r="A140" s="60"/>
      <c r="B140" s="33">
        <f t="shared" si="15"/>
        <v>0</v>
      </c>
      <c r="C140" s="33" t="str">
        <f t="shared" si="14"/>
        <v> </v>
      </c>
      <c r="D140" s="33" t="str">
        <f t="shared" si="12"/>
        <v> </v>
      </c>
      <c r="E140" s="70" t="str">
        <f t="shared" si="13"/>
        <v> </v>
      </c>
      <c r="F140" s="58" t="str">
        <f>IF('Team sheet'!AE185=0," ",'Team sheet'!AE185)</f>
        <v> </v>
      </c>
      <c r="G140" s="59" t="str">
        <f>IF('Team sheet'!AF185&gt;54,'Team sheet'!AF185," ")</f>
        <v> </v>
      </c>
      <c r="H140" s="59" t="str">
        <f>IF('Team sheet'!AG185&gt;54,'Team sheet'!AG185," ")</f>
        <v> </v>
      </c>
      <c r="I140" s="59" t="str">
        <f>IF('Team sheet'!AH185&gt;54,'Team sheet'!AH185," ")</f>
        <v> </v>
      </c>
      <c r="J140" s="103" t="str">
        <f>IF('Team sheet'!AI185=0," ",'Team sheet'!AI185)</f>
        <v>Individuals</v>
      </c>
    </row>
    <row r="141" spans="1:10" ht="15.75" customHeight="1">
      <c r="A141" s="60"/>
      <c r="B141" s="33">
        <f t="shared" si="15"/>
        <v>0</v>
      </c>
      <c r="C141" s="33" t="str">
        <f t="shared" si="14"/>
        <v> </v>
      </c>
      <c r="D141" s="33" t="str">
        <f t="shared" si="12"/>
        <v> </v>
      </c>
      <c r="E141" s="70" t="str">
        <f t="shared" si="13"/>
        <v> </v>
      </c>
      <c r="F141" s="58" t="str">
        <f>IF('Team sheet'!AE189=0," ",'Team sheet'!AE189)</f>
        <v> </v>
      </c>
      <c r="G141" s="59" t="str">
        <f>IF('Team sheet'!AF189&gt;54,'Team sheet'!AF189," ")</f>
        <v> </v>
      </c>
      <c r="H141" s="59" t="str">
        <f>IF('Team sheet'!AG189&gt;54,'Team sheet'!AG189," ")</f>
        <v> </v>
      </c>
      <c r="I141" s="59" t="str">
        <f>IF('Team sheet'!AH189&gt;54,'Team sheet'!AH189," ")</f>
        <v> </v>
      </c>
      <c r="J141" s="103" t="str">
        <f>IF('Team sheet'!AI189=0," ",'Team sheet'!AI189)</f>
        <v>Individuals</v>
      </c>
    </row>
    <row r="142" spans="1:10" ht="15.75" customHeight="1">
      <c r="A142" s="60"/>
      <c r="B142" s="33">
        <f t="shared" si="15"/>
        <v>0</v>
      </c>
      <c r="C142" s="33" t="str">
        <f t="shared" si="14"/>
        <v> </v>
      </c>
      <c r="D142" s="33" t="str">
        <f t="shared" si="12"/>
        <v> </v>
      </c>
      <c r="E142" s="70" t="str">
        <f t="shared" si="13"/>
        <v> </v>
      </c>
      <c r="F142" s="58" t="str">
        <f>IF('Team sheet'!AE190=0," ",'Team sheet'!AE190)</f>
        <v> </v>
      </c>
      <c r="G142" s="59" t="str">
        <f>IF('Team sheet'!AF190&gt;54,'Team sheet'!AF190," ")</f>
        <v> </v>
      </c>
      <c r="H142" s="59" t="str">
        <f>IF('Team sheet'!AG190&gt;54,'Team sheet'!AG190," ")</f>
        <v> </v>
      </c>
      <c r="I142" s="59" t="str">
        <f>IF('Team sheet'!AH190&gt;54,'Team sheet'!AH190," ")</f>
        <v> </v>
      </c>
      <c r="J142" s="103" t="str">
        <f>IF('Team sheet'!AI190=0," ",'Team sheet'!AI190)</f>
        <v>Individuals</v>
      </c>
    </row>
    <row r="143" spans="1:10" ht="15.75" customHeight="1">
      <c r="A143" s="60"/>
      <c r="B143" s="33">
        <f t="shared" si="15"/>
        <v>0</v>
      </c>
      <c r="C143" s="33" t="str">
        <f t="shared" si="14"/>
        <v> </v>
      </c>
      <c r="D143" s="33" t="str">
        <f t="shared" si="12"/>
        <v> </v>
      </c>
      <c r="E143" s="70" t="str">
        <f t="shared" si="13"/>
        <v> </v>
      </c>
      <c r="F143" s="58" t="str">
        <f>IF('Team sheet'!AE191=0," ",'Team sheet'!AE191)</f>
        <v> </v>
      </c>
      <c r="G143" s="59" t="str">
        <f>IF('Team sheet'!AF191&gt;54,'Team sheet'!AF191," ")</f>
        <v> </v>
      </c>
      <c r="H143" s="59" t="str">
        <f>IF('Team sheet'!AG191&gt;54,'Team sheet'!AG191," ")</f>
        <v> </v>
      </c>
      <c r="I143" s="59" t="str">
        <f>IF('Team sheet'!AH191&gt;54,'Team sheet'!AH191," ")</f>
        <v> </v>
      </c>
      <c r="J143" s="103" t="str">
        <f>IF('Team sheet'!AI191=0," ",'Team sheet'!AI191)</f>
        <v>Individuals</v>
      </c>
    </row>
    <row r="144" spans="1:10" ht="15.75" customHeight="1">
      <c r="A144" s="60"/>
      <c r="B144" s="33">
        <f t="shared" si="15"/>
        <v>0</v>
      </c>
      <c r="C144" s="33" t="str">
        <f t="shared" si="14"/>
        <v> </v>
      </c>
      <c r="D144" s="33" t="str">
        <f t="shared" si="12"/>
        <v> </v>
      </c>
      <c r="E144" s="70" t="str">
        <f t="shared" si="13"/>
        <v> </v>
      </c>
      <c r="F144" s="58" t="str">
        <f>IF('Team sheet'!AE193=0," ",'Team sheet'!AE193)</f>
        <v> </v>
      </c>
      <c r="G144" s="59" t="str">
        <f>IF('Team sheet'!AF193&gt;54,'Team sheet'!AF193," ")</f>
        <v> </v>
      </c>
      <c r="H144" s="59" t="str">
        <f>IF('Team sheet'!AG193&gt;54,'Team sheet'!AG193," ")</f>
        <v> </v>
      </c>
      <c r="I144" s="59" t="str">
        <f>IF('Team sheet'!AH193&gt;54,'Team sheet'!AH193," ")</f>
        <v> </v>
      </c>
      <c r="J144" s="103" t="str">
        <f>IF('Team sheet'!AI193=0," ",'Team sheet'!AI193)</f>
        <v>Individuals</v>
      </c>
    </row>
    <row r="145" spans="1:10" ht="15.75" customHeight="1">
      <c r="A145" s="60"/>
      <c r="B145" s="33">
        <f t="shared" si="15"/>
        <v>0</v>
      </c>
      <c r="C145" s="33" t="str">
        <f t="shared" si="14"/>
        <v> </v>
      </c>
      <c r="D145" s="33" t="str">
        <f t="shared" si="12"/>
        <v> </v>
      </c>
      <c r="E145" s="70" t="str">
        <f t="shared" si="13"/>
        <v> </v>
      </c>
      <c r="F145" s="58" t="str">
        <f>IF('Team sheet'!AE194=0," ",'Team sheet'!AE194)</f>
        <v> </v>
      </c>
      <c r="G145" s="59" t="str">
        <f>IF('Team sheet'!AF194&gt;54,'Team sheet'!AF194," ")</f>
        <v> </v>
      </c>
      <c r="H145" s="59" t="str">
        <f>IF('Team sheet'!AG194&gt;54,'Team sheet'!AG194," ")</f>
        <v> </v>
      </c>
      <c r="I145" s="59" t="str">
        <f>IF('Team sheet'!AH194&gt;54,'Team sheet'!AH194," ")</f>
        <v> </v>
      </c>
      <c r="J145" s="103" t="str">
        <f>IF('Team sheet'!AI194=0," ",'Team sheet'!AI194)</f>
        <v>Individuals</v>
      </c>
    </row>
    <row r="146" spans="1:10" ht="15.75" customHeight="1">
      <c r="A146" s="60"/>
      <c r="B146" s="33">
        <f t="shared" si="15"/>
        <v>0</v>
      </c>
      <c r="C146" s="33" t="str">
        <f t="shared" si="14"/>
        <v> </v>
      </c>
      <c r="D146" s="33" t="str">
        <f t="shared" si="12"/>
        <v> </v>
      </c>
      <c r="E146" s="70" t="str">
        <f t="shared" si="13"/>
        <v> </v>
      </c>
      <c r="F146" s="58" t="str">
        <f>IF('Team sheet'!AE195=0," ",'Team sheet'!AE195)</f>
        <v> </v>
      </c>
      <c r="G146" s="59" t="str">
        <f>IF('Team sheet'!AF195&gt;54,'Team sheet'!AF195," ")</f>
        <v> </v>
      </c>
      <c r="H146" s="59" t="str">
        <f>IF('Team sheet'!AG195&gt;54,'Team sheet'!AG195," ")</f>
        <v> </v>
      </c>
      <c r="I146" s="59" t="str">
        <f>IF('Team sheet'!AH195&gt;54,'Team sheet'!AH195," ")</f>
        <v> </v>
      </c>
      <c r="J146" s="103" t="str">
        <f>IF('Team sheet'!AI195=0," ",'Team sheet'!AI195)</f>
        <v>Individuals</v>
      </c>
    </row>
    <row r="147" spans="1:10" ht="15.75" customHeight="1">
      <c r="A147" s="60"/>
      <c r="B147" s="33">
        <f t="shared" si="15"/>
        <v>0</v>
      </c>
      <c r="C147" s="33" t="str">
        <f t="shared" si="14"/>
        <v> </v>
      </c>
      <c r="D147" s="33" t="str">
        <f t="shared" si="12"/>
        <v> </v>
      </c>
      <c r="E147" s="70" t="str">
        <f t="shared" si="13"/>
        <v> </v>
      </c>
      <c r="F147" s="58" t="str">
        <f>IF('Team sheet'!AE196=0," ",'Team sheet'!AE196)</f>
        <v> </v>
      </c>
      <c r="G147" s="59" t="str">
        <f>IF('Team sheet'!AF196&gt;54,'Team sheet'!AF196," ")</f>
        <v> </v>
      </c>
      <c r="H147" s="59" t="str">
        <f>IF('Team sheet'!AG196&gt;54,'Team sheet'!AG196," ")</f>
        <v> </v>
      </c>
      <c r="I147" s="59" t="str">
        <f>IF('Team sheet'!AH196&gt;54,'Team sheet'!AH196," ")</f>
        <v> </v>
      </c>
      <c r="J147" s="103" t="str">
        <f>IF('Team sheet'!AI196=0," ",'Team sheet'!AI196)</f>
        <v>Individuals</v>
      </c>
    </row>
    <row r="148" spans="1:10" ht="15.75" customHeight="1">
      <c r="A148" s="60"/>
      <c r="B148" s="33">
        <f t="shared" si="15"/>
        <v>0</v>
      </c>
      <c r="C148" s="33" t="str">
        <f t="shared" si="14"/>
        <v> </v>
      </c>
      <c r="D148" s="33" t="str">
        <f t="shared" si="12"/>
        <v> </v>
      </c>
      <c r="E148" s="70" t="str">
        <f t="shared" si="13"/>
        <v> </v>
      </c>
      <c r="F148" s="58" t="str">
        <f>IF('Team sheet'!AE197=0," ",'Team sheet'!AE197)</f>
        <v> </v>
      </c>
      <c r="G148" s="59" t="str">
        <f>IF('Team sheet'!AF197&gt;54,'Team sheet'!AF197," ")</f>
        <v> </v>
      </c>
      <c r="H148" s="59" t="str">
        <f>IF('Team sheet'!AG197&gt;54,'Team sheet'!AG197," ")</f>
        <v> </v>
      </c>
      <c r="I148" s="59" t="str">
        <f>IF('Team sheet'!AH197&gt;54,'Team sheet'!AH197," ")</f>
        <v> </v>
      </c>
      <c r="J148" s="103" t="str">
        <f>IF('Team sheet'!AI197=0," ",'Team sheet'!AI197)</f>
        <v>Individuals</v>
      </c>
    </row>
    <row r="149" spans="1:10" ht="15.75" customHeight="1">
      <c r="A149" s="60"/>
      <c r="B149" s="33">
        <f t="shared" si="15"/>
        <v>0</v>
      </c>
      <c r="C149" s="33" t="str">
        <f t="shared" si="14"/>
        <v> </v>
      </c>
      <c r="D149" s="33" t="str">
        <f t="shared" si="12"/>
        <v> </v>
      </c>
      <c r="E149" s="70" t="str">
        <f t="shared" si="13"/>
        <v> </v>
      </c>
      <c r="F149" s="58" t="str">
        <f>IF('Team sheet'!AE198=0," ",'Team sheet'!AE198)</f>
        <v> </v>
      </c>
      <c r="G149" s="59" t="str">
        <f>IF('Team sheet'!AF198&gt;54,'Team sheet'!AF198," ")</f>
        <v> </v>
      </c>
      <c r="H149" s="59" t="str">
        <f>IF('Team sheet'!AG198&gt;54,'Team sheet'!AG198," ")</f>
        <v> </v>
      </c>
      <c r="I149" s="59" t="str">
        <f>IF('Team sheet'!AH198&gt;54,'Team sheet'!AH198," ")</f>
        <v> </v>
      </c>
      <c r="J149" s="103" t="str">
        <f>IF('Team sheet'!AI198=0," ",'Team sheet'!AI198)</f>
        <v> </v>
      </c>
    </row>
    <row r="150" spans="1:10" ht="15.75" customHeight="1">
      <c r="A150" s="60"/>
      <c r="B150" s="33">
        <f t="shared" si="15"/>
        <v>0</v>
      </c>
      <c r="C150" s="33" t="str">
        <f t="shared" si="14"/>
        <v> </v>
      </c>
      <c r="D150" s="33" t="str">
        <f t="shared" si="12"/>
        <v> </v>
      </c>
      <c r="E150" s="70" t="str">
        <f t="shared" si="13"/>
        <v> </v>
      </c>
      <c r="F150" s="58" t="str">
        <f>IF('Team sheet'!AE199=0," ",'Team sheet'!AE199)</f>
        <v> </v>
      </c>
      <c r="G150" s="59" t="str">
        <f>IF('Team sheet'!AF199&gt;54,'Team sheet'!AF199," ")</f>
        <v> </v>
      </c>
      <c r="H150" s="59" t="str">
        <f>IF('Team sheet'!AG199&gt;54,'Team sheet'!AG199," ")</f>
        <v> </v>
      </c>
      <c r="I150" s="59" t="str">
        <f>IF('Team sheet'!AH199&gt;54,'Team sheet'!AH199," ")</f>
        <v> </v>
      </c>
      <c r="J150" s="103" t="str">
        <f>IF('Team sheet'!AI199=0," ",'Team sheet'!AI199)</f>
        <v> </v>
      </c>
    </row>
    <row r="151" spans="1:10" ht="15.75" customHeight="1">
      <c r="A151" s="60"/>
      <c r="B151" s="33">
        <f t="shared" si="15"/>
        <v>0</v>
      </c>
      <c r="C151" s="33" t="str">
        <f t="shared" si="14"/>
        <v> </v>
      </c>
      <c r="D151" s="33" t="str">
        <f t="shared" si="12"/>
        <v> </v>
      </c>
      <c r="E151" s="70" t="str">
        <f t="shared" si="13"/>
        <v> </v>
      </c>
      <c r="F151" s="58" t="str">
        <f>IF('Team sheet'!AE200=0," ",'Team sheet'!AE200)</f>
        <v> </v>
      </c>
      <c r="G151" s="59" t="str">
        <f>IF('Team sheet'!AF200&gt;54,'Team sheet'!AF200," ")</f>
        <v> </v>
      </c>
      <c r="H151" s="59" t="str">
        <f>IF('Team sheet'!AG200&gt;54,'Team sheet'!AG200," ")</f>
        <v> </v>
      </c>
      <c r="I151" s="59" t="str">
        <f>IF('Team sheet'!AH200&gt;54,'Team sheet'!AH200," ")</f>
        <v> </v>
      </c>
      <c r="J151" s="103" t="str">
        <f>IF('Team sheet'!AI200=0," ",'Team sheet'!AI200)</f>
        <v> </v>
      </c>
    </row>
    <row r="152" spans="1:10" ht="15.75" customHeight="1">
      <c r="A152" s="60"/>
      <c r="B152" s="33">
        <f t="shared" si="15"/>
        <v>0</v>
      </c>
      <c r="C152" s="33" t="str">
        <f t="shared" si="14"/>
        <v> </v>
      </c>
      <c r="D152" s="33" t="str">
        <f t="shared" si="12"/>
        <v> </v>
      </c>
      <c r="E152" s="70" t="str">
        <f t="shared" si="13"/>
        <v> </v>
      </c>
      <c r="F152" s="58" t="str">
        <f>IF('Team sheet'!AE201=0," ",'Team sheet'!AE201)</f>
        <v> </v>
      </c>
      <c r="G152" s="59" t="str">
        <f>IF('Team sheet'!AF201&gt;54,'Team sheet'!AF201," ")</f>
        <v> </v>
      </c>
      <c r="H152" s="59" t="str">
        <f>IF('Team sheet'!AG201&gt;54,'Team sheet'!AG201," ")</f>
        <v> </v>
      </c>
      <c r="I152" s="59" t="str">
        <f>IF('Team sheet'!AH201&gt;54,'Team sheet'!AH201," ")</f>
        <v> </v>
      </c>
      <c r="J152" s="103" t="str">
        <f>IF('Team sheet'!AI201=0," ",'Team sheet'!AI201)</f>
        <v> </v>
      </c>
    </row>
    <row r="153" spans="1:10" ht="15.75" customHeight="1">
      <c r="A153" s="60"/>
      <c r="B153" s="33">
        <f t="shared" si="15"/>
        <v>0</v>
      </c>
      <c r="C153" s="33" t="str">
        <f t="shared" si="14"/>
        <v> </v>
      </c>
      <c r="D153" s="33" t="str">
        <f t="shared" si="12"/>
        <v> </v>
      </c>
      <c r="E153" s="70" t="str">
        <f t="shared" si="13"/>
        <v> </v>
      </c>
      <c r="F153" s="58" t="str">
        <f>IF('Team sheet'!AE202=0," ",'Team sheet'!AE202)</f>
        <v> </v>
      </c>
      <c r="G153" s="59" t="str">
        <f>IF('Team sheet'!AF202&gt;54,'Team sheet'!AF202," ")</f>
        <v> </v>
      </c>
      <c r="H153" s="59" t="str">
        <f>IF('Team sheet'!AG202&gt;54,'Team sheet'!AG202," ")</f>
        <v> </v>
      </c>
      <c r="I153" s="59" t="str">
        <f>IF('Team sheet'!AH202&gt;54,'Team sheet'!AH202," ")</f>
        <v> </v>
      </c>
      <c r="J153" s="103" t="str">
        <f>IF('Team sheet'!AI202=0," ",'Team sheet'!AI202)</f>
        <v> </v>
      </c>
    </row>
    <row r="154" spans="1:10" ht="15.75" customHeight="1">
      <c r="A154" s="60"/>
      <c r="B154" s="33">
        <f t="shared" si="15"/>
        <v>0</v>
      </c>
      <c r="C154" s="33" t="str">
        <f t="shared" si="14"/>
        <v> </v>
      </c>
      <c r="D154" s="33" t="str">
        <f t="shared" si="12"/>
        <v> </v>
      </c>
      <c r="E154" s="70" t="str">
        <f t="shared" si="13"/>
        <v> </v>
      </c>
      <c r="F154" s="58" t="str">
        <f>IF('Team sheet'!AE203=0," ",'Team sheet'!AE203)</f>
        <v> </v>
      </c>
      <c r="G154" s="59" t="str">
        <f>IF('Team sheet'!AF203&gt;54,'Team sheet'!AF203," ")</f>
        <v> </v>
      </c>
      <c r="H154" s="59" t="str">
        <f>IF('Team sheet'!AG203&gt;54,'Team sheet'!AG203," ")</f>
        <v> </v>
      </c>
      <c r="I154" s="59" t="str">
        <f>IF('Team sheet'!AH203&gt;54,'Team sheet'!AH203," ")</f>
        <v> </v>
      </c>
      <c r="J154" s="103" t="str">
        <f>IF('Team sheet'!AI203=0," ",'Team sheet'!AI203)</f>
        <v> </v>
      </c>
    </row>
    <row r="155" spans="1:10" ht="15.75" customHeight="1">
      <c r="A155" s="60"/>
      <c r="B155" s="33">
        <f t="shared" si="15"/>
        <v>0</v>
      </c>
      <c r="C155" s="33" t="str">
        <f t="shared" si="14"/>
        <v> </v>
      </c>
      <c r="D155" s="33" t="str">
        <f t="shared" si="12"/>
        <v> </v>
      </c>
      <c r="E155" s="70" t="str">
        <f t="shared" si="13"/>
        <v> </v>
      </c>
      <c r="F155" s="58" t="str">
        <f>IF('Team sheet'!AE204=0," ",'Team sheet'!AE204)</f>
        <v> </v>
      </c>
      <c r="G155" s="59" t="str">
        <f>IF('Team sheet'!AF204&gt;54,'Team sheet'!AF204," ")</f>
        <v> </v>
      </c>
      <c r="H155" s="59" t="str">
        <f>IF('Team sheet'!AG204&gt;54,'Team sheet'!AG204," ")</f>
        <v> </v>
      </c>
      <c r="I155" s="59" t="str">
        <f>IF('Team sheet'!AH204&gt;54,'Team sheet'!AH204," ")</f>
        <v> </v>
      </c>
      <c r="J155" s="103" t="str">
        <f>IF('Team sheet'!AI204=0," ",'Team sheet'!AI204)</f>
        <v> </v>
      </c>
    </row>
    <row r="156" spans="1:10" ht="15.75" customHeight="1">
      <c r="A156" s="60"/>
      <c r="B156" s="33">
        <f t="shared" si="15"/>
        <v>0</v>
      </c>
      <c r="C156" s="33" t="str">
        <f t="shared" si="14"/>
        <v> </v>
      </c>
      <c r="D156" s="33" t="str">
        <f t="shared" si="12"/>
        <v> </v>
      </c>
      <c r="E156" s="70" t="str">
        <f t="shared" si="13"/>
        <v> </v>
      </c>
      <c r="F156" s="58" t="str">
        <f>IF('Team sheet'!AE205=0," ",'Team sheet'!AE205)</f>
        <v> </v>
      </c>
      <c r="G156" s="59" t="str">
        <f>IF('Team sheet'!AF205&gt;54,'Team sheet'!AF205," ")</f>
        <v> </v>
      </c>
      <c r="H156" s="59" t="str">
        <f>IF('Team sheet'!AG205&gt;54,'Team sheet'!AG205," ")</f>
        <v> </v>
      </c>
      <c r="I156" s="59" t="str">
        <f>IF('Team sheet'!AH205&gt;54,'Team sheet'!AH205," ")</f>
        <v> </v>
      </c>
      <c r="J156" s="103" t="str">
        <f>IF('Team sheet'!AI205=0," ",'Team sheet'!AI205)</f>
        <v> </v>
      </c>
    </row>
    <row r="157" spans="1:10" ht="15.75" customHeight="1">
      <c r="A157" s="60"/>
      <c r="B157" s="33">
        <f t="shared" si="15"/>
        <v>0</v>
      </c>
      <c r="C157" s="33" t="str">
        <f t="shared" si="14"/>
        <v> </v>
      </c>
      <c r="D157" s="33" t="str">
        <f t="shared" si="12"/>
        <v> </v>
      </c>
      <c r="E157" s="70" t="str">
        <f t="shared" si="13"/>
        <v> </v>
      </c>
      <c r="F157" s="58" t="str">
        <f>IF('Team sheet'!AE206=0," ",'Team sheet'!AE206)</f>
        <v> </v>
      </c>
      <c r="G157" s="59" t="str">
        <f>IF('Team sheet'!AF206&gt;54,'Team sheet'!AF206," ")</f>
        <v> </v>
      </c>
      <c r="H157" s="59" t="str">
        <f>IF('Team sheet'!AG206&gt;54,'Team sheet'!AG206," ")</f>
        <v> </v>
      </c>
      <c r="I157" s="59" t="str">
        <f>IF('Team sheet'!AH206&gt;54,'Team sheet'!AH206," ")</f>
        <v> </v>
      </c>
      <c r="J157" s="103" t="str">
        <f>IF('Team sheet'!AI206=0," ",'Team sheet'!AI206)</f>
        <v> </v>
      </c>
    </row>
    <row r="158" spans="1:10" ht="15.75" customHeight="1">
      <c r="A158" s="60"/>
      <c r="B158" s="33">
        <f t="shared" si="15"/>
        <v>0</v>
      </c>
      <c r="C158" s="33" t="str">
        <f t="shared" si="14"/>
        <v> </v>
      </c>
      <c r="D158" s="33" t="str">
        <f t="shared" si="12"/>
        <v> </v>
      </c>
      <c r="E158" s="70" t="str">
        <f t="shared" si="13"/>
        <v> </v>
      </c>
      <c r="F158" s="58" t="str">
        <f>IF('Team sheet'!AE207=0," ",'Team sheet'!AE207)</f>
        <v> </v>
      </c>
      <c r="G158" s="59" t="str">
        <f>IF('Team sheet'!AF207&gt;54,'Team sheet'!AF207," ")</f>
        <v> </v>
      </c>
      <c r="H158" s="59" t="str">
        <f>IF('Team sheet'!AG207&gt;54,'Team sheet'!AG207," ")</f>
        <v> </v>
      </c>
      <c r="I158" s="59" t="str">
        <f>IF('Team sheet'!AH207&gt;54,'Team sheet'!AH207," ")</f>
        <v> </v>
      </c>
      <c r="J158" s="103" t="str">
        <f>IF('Team sheet'!AI207=0," ",'Team sheet'!AI207)</f>
        <v> </v>
      </c>
    </row>
    <row r="159" spans="1:10" ht="15.75" customHeight="1">
      <c r="A159" s="60"/>
      <c r="B159" s="33">
        <f t="shared" si="15"/>
        <v>0</v>
      </c>
      <c r="C159" s="33" t="str">
        <f t="shared" si="14"/>
        <v> </v>
      </c>
      <c r="D159" s="33" t="str">
        <f t="shared" si="12"/>
        <v> </v>
      </c>
      <c r="E159" s="70" t="str">
        <f t="shared" si="13"/>
        <v> </v>
      </c>
      <c r="F159" s="58" t="str">
        <f>IF('Team sheet'!AE208=0," ",'Team sheet'!AE208)</f>
        <v> </v>
      </c>
      <c r="G159" s="59" t="str">
        <f>IF('Team sheet'!AF208&gt;54,'Team sheet'!AF208," ")</f>
        <v> </v>
      </c>
      <c r="H159" s="59" t="str">
        <f>IF('Team sheet'!AG208&gt;54,'Team sheet'!AG208," ")</f>
        <v> </v>
      </c>
      <c r="I159" s="59" t="str">
        <f>IF('Team sheet'!AH208&gt;54,'Team sheet'!AH208," ")</f>
        <v> </v>
      </c>
      <c r="J159" s="103" t="str">
        <f>IF('Team sheet'!AI208=0," ",'Team sheet'!AI208)</f>
        <v> </v>
      </c>
    </row>
    <row r="160" spans="1:10" ht="15.75" customHeight="1">
      <c r="A160" s="60"/>
      <c r="B160" s="33">
        <f t="shared" si="15"/>
        <v>0</v>
      </c>
      <c r="C160" s="33" t="str">
        <f t="shared" si="14"/>
        <v> </v>
      </c>
      <c r="D160" s="33" t="str">
        <f t="shared" si="12"/>
        <v> </v>
      </c>
      <c r="E160" s="70" t="str">
        <f t="shared" si="13"/>
        <v> </v>
      </c>
      <c r="F160" s="58" t="str">
        <f>IF('Team sheet'!AE209=0," ",'Team sheet'!AE209)</f>
        <v> </v>
      </c>
      <c r="G160" s="59" t="str">
        <f>IF('Team sheet'!AF209&gt;54,'Team sheet'!AF209," ")</f>
        <v> </v>
      </c>
      <c r="H160" s="59" t="str">
        <f>IF('Team sheet'!AG209&gt;54,'Team sheet'!AG209," ")</f>
        <v> </v>
      </c>
      <c r="I160" s="59" t="str">
        <f>IF('Team sheet'!AH209&gt;54,'Team sheet'!AH209," ")</f>
        <v> </v>
      </c>
      <c r="J160" s="103" t="str">
        <f>IF('Team sheet'!AI209=0," ",'Team sheet'!AI209)</f>
        <v> </v>
      </c>
    </row>
    <row r="161" spans="1:10" ht="15.75" customHeight="1">
      <c r="A161" s="60"/>
      <c r="B161" s="33">
        <f t="shared" si="15"/>
        <v>0</v>
      </c>
      <c r="C161" s="33" t="str">
        <f t="shared" si="14"/>
        <v> </v>
      </c>
      <c r="D161" s="33" t="str">
        <f t="shared" si="12"/>
        <v> </v>
      </c>
      <c r="E161" s="70" t="str">
        <f t="shared" si="13"/>
        <v> </v>
      </c>
      <c r="F161" s="58" t="str">
        <f>IF('Team sheet'!AE89=0," ",'Team sheet'!AE89)</f>
        <v> </v>
      </c>
      <c r="G161" s="59" t="str">
        <f>IF('Team sheet'!AF89&gt;54,'Team sheet'!AF89," ")</f>
        <v> </v>
      </c>
      <c r="H161" s="59" t="str">
        <f>IF('Team sheet'!AG89&gt;54,'Team sheet'!AG89," ")</f>
        <v> </v>
      </c>
      <c r="I161" s="59" t="str">
        <f>IF('Team sheet'!AH89&gt;54,'Team sheet'!AH89," ")</f>
        <v> </v>
      </c>
      <c r="J161" s="103" t="str">
        <f>IF('Team sheet'!AI89=0," ",'Team sheet'!AI89)</f>
        <v>Waccamaw</v>
      </c>
    </row>
    <row r="162" spans="1:10" ht="15.75" customHeight="1" thickBot="1">
      <c r="A162" s="60"/>
      <c r="B162" s="33">
        <f t="shared" si="15"/>
        <v>0</v>
      </c>
      <c r="C162" s="33" t="str">
        <f t="shared" si="14"/>
        <v> </v>
      </c>
      <c r="D162" s="33" t="str">
        <f t="shared" si="12"/>
        <v> </v>
      </c>
      <c r="E162" s="71" t="str">
        <f t="shared" si="13"/>
        <v> </v>
      </c>
      <c r="F162" s="101" t="str">
        <f>IF('Team sheet'!AE118=0," ",'Team sheet'!AE118)</f>
        <v>Mia Berger</v>
      </c>
      <c r="G162" s="102" t="str">
        <f>IF('Team sheet'!AF118&gt;54,'Team sheet'!AF118," ")</f>
        <v> </v>
      </c>
      <c r="H162" s="102" t="str">
        <f>IF('Team sheet'!AG118&gt;54,'Team sheet'!AG118," ")</f>
        <v> </v>
      </c>
      <c r="I162" s="102" t="str">
        <f>IF('Team sheet'!AH118&gt;54,'Team sheet'!AH118," ")</f>
        <v> </v>
      </c>
      <c r="J162" s="104" t="str">
        <f>IF('Team sheet'!AI118=0," ",'Team sheet'!AI118)</f>
        <v>Daniel</v>
      </c>
    </row>
    <row r="163" spans="1:9" ht="12.75" hidden="1">
      <c r="A163" s="60"/>
      <c r="E163" s="86"/>
      <c r="G163" s="33">
        <f>SUM(G3:G162)</f>
        <v>6272</v>
      </c>
      <c r="I163" s="33">
        <f>SUM(I3:I162)</f>
        <v>11946</v>
      </c>
    </row>
    <row r="164" spans="7:9" ht="12.75" hidden="1">
      <c r="G164" s="33">
        <f>IF(G163&lt;1,0,1)</f>
        <v>1</v>
      </c>
      <c r="I164" s="33">
        <f>IF(I163&lt;1,0,1)</f>
        <v>1</v>
      </c>
    </row>
  </sheetData>
  <sheetProtection sheet="1"/>
  <mergeCells count="1">
    <mergeCell ref="E1:J1"/>
  </mergeCells>
  <printOptions/>
  <pageMargins left="1.5" right="0.75" top="0.25" bottom="0.2" header="0" footer="0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Kevin L. Padgett</cp:lastModifiedBy>
  <cp:lastPrinted>2015-03-30T13:44:01Z</cp:lastPrinted>
  <dcterms:created xsi:type="dcterms:W3CDTF">2011-10-21T01:15:34Z</dcterms:created>
  <dcterms:modified xsi:type="dcterms:W3CDTF">2021-10-27T12:47:38Z</dcterms:modified>
  <cp:category/>
  <cp:version/>
  <cp:contentType/>
  <cp:contentStatus/>
</cp:coreProperties>
</file>